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7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G7" i="1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8"/>
  <c r="AG29"/>
  <c r="AG30"/>
  <c r="AG31"/>
  <c r="AG32"/>
  <c r="AG33"/>
  <c r="AG34"/>
  <c r="AG35"/>
  <c r="AG36"/>
  <c r="AG37"/>
  <c r="AG38"/>
  <c r="AG39"/>
  <c r="AG40"/>
  <c r="AG41"/>
  <c r="AG42"/>
  <c r="AG43"/>
  <c r="AG45"/>
  <c r="AG46"/>
  <c r="AG47"/>
  <c r="AG48"/>
  <c r="AG49"/>
  <c r="AG50"/>
  <c r="AG51"/>
  <c r="AG52"/>
  <c r="AG53"/>
  <c r="AG54"/>
  <c r="AG55"/>
  <c r="AG56"/>
  <c r="AG57"/>
  <c r="AG58"/>
  <c r="AG59"/>
  <c r="AG60"/>
  <c r="AG6"/>
  <c r="AF61"/>
  <c r="AF44"/>
  <c r="AF27"/>
  <c r="AE61"/>
  <c r="AE44"/>
  <c r="AE27"/>
  <c r="AB61"/>
  <c r="AB44"/>
  <c r="AB27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8"/>
  <c r="AD29"/>
  <c r="AD30"/>
  <c r="AD31"/>
  <c r="AD32"/>
  <c r="AD33"/>
  <c r="AD34"/>
  <c r="AD35"/>
  <c r="AD36"/>
  <c r="AD37"/>
  <c r="AD38"/>
  <c r="AD39"/>
  <c r="AD40"/>
  <c r="AD41"/>
  <c r="AD42"/>
  <c r="AD43"/>
  <c r="AD45"/>
  <c r="AD46"/>
  <c r="AD47"/>
  <c r="AD48"/>
  <c r="AD49"/>
  <c r="AD50"/>
  <c r="AD51"/>
  <c r="AD52"/>
  <c r="AD53"/>
  <c r="AD54"/>
  <c r="AD55"/>
  <c r="AD56"/>
  <c r="AD57"/>
  <c r="AD58"/>
  <c r="AD59"/>
  <c r="AD60"/>
  <c r="AD6"/>
  <c r="AC61"/>
  <c r="AC44"/>
  <c r="AC27"/>
  <c r="Y61"/>
  <c r="Y44"/>
  <c r="Y27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8"/>
  <c r="AA29"/>
  <c r="AA30"/>
  <c r="AA31"/>
  <c r="AA32"/>
  <c r="AA33"/>
  <c r="AA34"/>
  <c r="AA35"/>
  <c r="AA36"/>
  <c r="AA37"/>
  <c r="AA38"/>
  <c r="AA39"/>
  <c r="AA40"/>
  <c r="AA41"/>
  <c r="AA42"/>
  <c r="AA43"/>
  <c r="AA45"/>
  <c r="AA46"/>
  <c r="AA47"/>
  <c r="AA48"/>
  <c r="AA49"/>
  <c r="AA50"/>
  <c r="AA51"/>
  <c r="AA52"/>
  <c r="AA53"/>
  <c r="AA54"/>
  <c r="AA55"/>
  <c r="AA56"/>
  <c r="AA57"/>
  <c r="AA58"/>
  <c r="AA59"/>
  <c r="AA60"/>
  <c r="AA6"/>
  <c r="Z61"/>
  <c r="Z44"/>
  <c r="Z27"/>
  <c r="V61"/>
  <c r="V44"/>
  <c r="V27"/>
  <c r="S61"/>
  <c r="S44"/>
  <c r="S27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8"/>
  <c r="X29"/>
  <c r="X30"/>
  <c r="X31"/>
  <c r="X32"/>
  <c r="X33"/>
  <c r="X34"/>
  <c r="X35"/>
  <c r="X36"/>
  <c r="X37"/>
  <c r="X38"/>
  <c r="X39"/>
  <c r="X40"/>
  <c r="X41"/>
  <c r="X42"/>
  <c r="X43"/>
  <c r="X45"/>
  <c r="X46"/>
  <c r="X47"/>
  <c r="X48"/>
  <c r="X49"/>
  <c r="X50"/>
  <c r="X51"/>
  <c r="X52"/>
  <c r="X53"/>
  <c r="X54"/>
  <c r="X55"/>
  <c r="X56"/>
  <c r="X57"/>
  <c r="X58"/>
  <c r="X59"/>
  <c r="X60"/>
  <c r="X6"/>
  <c r="W61"/>
  <c r="W44"/>
  <c r="W27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8"/>
  <c r="U29"/>
  <c r="U30"/>
  <c r="U31"/>
  <c r="U32"/>
  <c r="U33"/>
  <c r="U34"/>
  <c r="U35"/>
  <c r="U36"/>
  <c r="U37"/>
  <c r="U38"/>
  <c r="U39"/>
  <c r="U40"/>
  <c r="U41"/>
  <c r="U42"/>
  <c r="U43"/>
  <c r="U45"/>
  <c r="U46"/>
  <c r="U47"/>
  <c r="U48"/>
  <c r="U49"/>
  <c r="U50"/>
  <c r="U51"/>
  <c r="U52"/>
  <c r="U53"/>
  <c r="U54"/>
  <c r="U55"/>
  <c r="U56"/>
  <c r="U57"/>
  <c r="U58"/>
  <c r="U59"/>
  <c r="U60"/>
  <c r="U6"/>
  <c r="T61"/>
  <c r="T44"/>
  <c r="T27"/>
  <c r="P61"/>
  <c r="P44"/>
  <c r="P27"/>
  <c r="E6"/>
  <c r="H6" s="1"/>
  <c r="L6"/>
  <c r="O6"/>
  <c r="R6"/>
  <c r="E7"/>
  <c r="H7" s="1"/>
  <c r="L7"/>
  <c r="O7"/>
  <c r="R7"/>
  <c r="E8"/>
  <c r="H8" s="1"/>
  <c r="L8"/>
  <c r="O8"/>
  <c r="R8"/>
  <c r="E9"/>
  <c r="J9" s="1"/>
  <c r="L9"/>
  <c r="O9"/>
  <c r="R9"/>
  <c r="E10"/>
  <c r="H10" s="1"/>
  <c r="L10"/>
  <c r="O10"/>
  <c r="R10"/>
  <c r="E11"/>
  <c r="H11" s="1"/>
  <c r="L11"/>
  <c r="O11"/>
  <c r="R11"/>
  <c r="E12"/>
  <c r="H12" s="1"/>
  <c r="L12"/>
  <c r="O12"/>
  <c r="R12"/>
  <c r="E13"/>
  <c r="J13" s="1"/>
  <c r="L13"/>
  <c r="O13"/>
  <c r="R13"/>
  <c r="E14"/>
  <c r="H14" s="1"/>
  <c r="L14"/>
  <c r="O14"/>
  <c r="R14"/>
  <c r="E15"/>
  <c r="H15" s="1"/>
  <c r="L15"/>
  <c r="O15"/>
  <c r="R15"/>
  <c r="E16"/>
  <c r="H16" s="1"/>
  <c r="L16"/>
  <c r="O16"/>
  <c r="R16"/>
  <c r="E17"/>
  <c r="J17" s="1"/>
  <c r="L17"/>
  <c r="O17"/>
  <c r="R17"/>
  <c r="E18"/>
  <c r="H18" s="1"/>
  <c r="L18"/>
  <c r="O18"/>
  <c r="R18"/>
  <c r="E19"/>
  <c r="H19" s="1"/>
  <c r="L19"/>
  <c r="O19"/>
  <c r="R19"/>
  <c r="E20"/>
  <c r="H20" s="1"/>
  <c r="L20"/>
  <c r="O20"/>
  <c r="R20"/>
  <c r="E21"/>
  <c r="J21" s="1"/>
  <c r="L21"/>
  <c r="O21"/>
  <c r="R21"/>
  <c r="H22"/>
  <c r="J22"/>
  <c r="L22"/>
  <c r="O22"/>
  <c r="R22"/>
  <c r="E23"/>
  <c r="J23" s="1"/>
  <c r="L23"/>
  <c r="O23"/>
  <c r="R23"/>
  <c r="E24"/>
  <c r="J24" s="1"/>
  <c r="L24"/>
  <c r="O24"/>
  <c r="R24"/>
  <c r="E25"/>
  <c r="H25" s="1"/>
  <c r="L25"/>
  <c r="O25"/>
  <c r="R25"/>
  <c r="E26"/>
  <c r="J26" s="1"/>
  <c r="L26"/>
  <c r="O26"/>
  <c r="R26"/>
  <c r="C27"/>
  <c r="D27"/>
  <c r="F27"/>
  <c r="G27"/>
  <c r="K27"/>
  <c r="M27"/>
  <c r="N27"/>
  <c r="Q27"/>
  <c r="R27" s="1"/>
  <c r="E28"/>
  <c r="H28" s="1"/>
  <c r="L28"/>
  <c r="O28"/>
  <c r="R28"/>
  <c r="E29"/>
  <c r="H29" s="1"/>
  <c r="L29"/>
  <c r="O29"/>
  <c r="R29"/>
  <c r="H30"/>
  <c r="J30"/>
  <c r="L30"/>
  <c r="O30"/>
  <c r="R30"/>
  <c r="E31"/>
  <c r="H31" s="1"/>
  <c r="L31"/>
  <c r="O31"/>
  <c r="R31"/>
  <c r="E32"/>
  <c r="J32" s="1"/>
  <c r="L32"/>
  <c r="O32"/>
  <c r="R32"/>
  <c r="E33"/>
  <c r="J33" s="1"/>
  <c r="L33"/>
  <c r="O33"/>
  <c r="R33"/>
  <c r="E34"/>
  <c r="J34" s="1"/>
  <c r="L34"/>
  <c r="O34"/>
  <c r="R34"/>
  <c r="E35"/>
  <c r="J35" s="1"/>
  <c r="L35"/>
  <c r="O35"/>
  <c r="R35"/>
  <c r="E36"/>
  <c r="J36" s="1"/>
  <c r="L36"/>
  <c r="O36"/>
  <c r="R36"/>
  <c r="H37"/>
  <c r="J37"/>
  <c r="L37"/>
  <c r="O37"/>
  <c r="R37"/>
  <c r="E38"/>
  <c r="H38" s="1"/>
  <c r="L38"/>
  <c r="O38"/>
  <c r="R38"/>
  <c r="E39"/>
  <c r="H39" s="1"/>
  <c r="L39"/>
  <c r="O39"/>
  <c r="R39"/>
  <c r="E40"/>
  <c r="H40" s="1"/>
  <c r="L40"/>
  <c r="O40"/>
  <c r="R40"/>
  <c r="E41"/>
  <c r="H41" s="1"/>
  <c r="L41"/>
  <c r="O41"/>
  <c r="R41"/>
  <c r="E42"/>
  <c r="H42" s="1"/>
  <c r="L42"/>
  <c r="O42"/>
  <c r="R42"/>
  <c r="E43"/>
  <c r="H43" s="1"/>
  <c r="L43"/>
  <c r="O43"/>
  <c r="R43"/>
  <c r="C44"/>
  <c r="D44"/>
  <c r="F44"/>
  <c r="G44"/>
  <c r="K44"/>
  <c r="M44"/>
  <c r="N44"/>
  <c r="Q44"/>
  <c r="R44" s="1"/>
  <c r="E45"/>
  <c r="H45" s="1"/>
  <c r="L45"/>
  <c r="O45"/>
  <c r="R45"/>
  <c r="E46"/>
  <c r="J46" s="1"/>
  <c r="L46"/>
  <c r="O46"/>
  <c r="R46"/>
  <c r="E47"/>
  <c r="H47" s="1"/>
  <c r="L47"/>
  <c r="O47"/>
  <c r="R47"/>
  <c r="E48"/>
  <c r="J48" s="1"/>
  <c r="L48"/>
  <c r="O48"/>
  <c r="R48"/>
  <c r="E49"/>
  <c r="J49" s="1"/>
  <c r="L49"/>
  <c r="O49"/>
  <c r="R49"/>
  <c r="E50"/>
  <c r="J50" s="1"/>
  <c r="L50"/>
  <c r="O50"/>
  <c r="R50"/>
  <c r="E51"/>
  <c r="J51" s="1"/>
  <c r="L51"/>
  <c r="O51"/>
  <c r="R51"/>
  <c r="E52"/>
  <c r="J52" s="1"/>
  <c r="L52"/>
  <c r="O52"/>
  <c r="R52"/>
  <c r="E53"/>
  <c r="H53" s="1"/>
  <c r="L53"/>
  <c r="O53"/>
  <c r="R53"/>
  <c r="E54"/>
  <c r="J54" s="1"/>
  <c r="L54"/>
  <c r="O54"/>
  <c r="R54"/>
  <c r="E55"/>
  <c r="H55" s="1"/>
  <c r="L55"/>
  <c r="O55"/>
  <c r="R55"/>
  <c r="E56"/>
  <c r="J56" s="1"/>
  <c r="L56"/>
  <c r="O56"/>
  <c r="R56"/>
  <c r="R57"/>
  <c r="R58"/>
  <c r="R59"/>
  <c r="R60"/>
  <c r="Q61"/>
  <c r="AF62" l="1"/>
  <c r="AE62"/>
  <c r="AG44"/>
  <c r="AB62"/>
  <c r="AG27"/>
  <c r="AD44"/>
  <c r="Y62"/>
  <c r="AD27"/>
  <c r="Z62"/>
  <c r="AC62"/>
  <c r="AA27"/>
  <c r="AA44"/>
  <c r="V62"/>
  <c r="S62"/>
  <c r="J38"/>
  <c r="J19"/>
  <c r="U44"/>
  <c r="X44"/>
  <c r="H49"/>
  <c r="H33"/>
  <c r="W62"/>
  <c r="X27"/>
  <c r="J53"/>
  <c r="J29"/>
  <c r="J11"/>
  <c r="H51"/>
  <c r="H23"/>
  <c r="H9"/>
  <c r="O27"/>
  <c r="U27"/>
  <c r="H54"/>
  <c r="J45"/>
  <c r="H35"/>
  <c r="H17"/>
  <c r="P62"/>
  <c r="T62"/>
  <c r="H48"/>
  <c r="E44"/>
  <c r="H44" s="1"/>
  <c r="J42"/>
  <c r="H32"/>
  <c r="E27"/>
  <c r="H27" s="1"/>
  <c r="H26"/>
  <c r="J15"/>
  <c r="J7"/>
  <c r="H56"/>
  <c r="H46"/>
  <c r="Q62"/>
  <c r="J25"/>
  <c r="H21"/>
  <c r="H13"/>
  <c r="L44"/>
  <c r="J55"/>
  <c r="H50"/>
  <c r="J47"/>
  <c r="J40"/>
  <c r="H34"/>
  <c r="J31"/>
  <c r="L27"/>
  <c r="H52"/>
  <c r="O44"/>
  <c r="H36"/>
  <c r="H24"/>
  <c r="J43"/>
  <c r="J41"/>
  <c r="J39"/>
  <c r="J28"/>
  <c r="J20"/>
  <c r="J18"/>
  <c r="J16"/>
  <c r="J14"/>
  <c r="J12"/>
  <c r="J10"/>
  <c r="J8"/>
  <c r="J6"/>
  <c r="N62"/>
  <c r="M62"/>
  <c r="J44" l="1"/>
  <c r="J27"/>
  <c r="O57"/>
  <c r="O58"/>
  <c r="O59"/>
  <c r="O60"/>
  <c r="K61"/>
  <c r="L57"/>
  <c r="L58"/>
  <c r="L59"/>
  <c r="L60"/>
  <c r="K62" l="1"/>
  <c r="G61"/>
  <c r="F61"/>
  <c r="E57"/>
  <c r="H57" s="1"/>
  <c r="E58"/>
  <c r="H58" s="1"/>
  <c r="E59"/>
  <c r="J59" s="1"/>
  <c r="E60"/>
  <c r="H60" s="1"/>
  <c r="D61"/>
  <c r="C61"/>
  <c r="AD61" l="1"/>
  <c r="AG61"/>
  <c r="X61"/>
  <c r="AA61"/>
  <c r="R61"/>
  <c r="U61"/>
  <c r="H59"/>
  <c r="J58"/>
  <c r="J57"/>
  <c r="E61"/>
  <c r="H61" s="1"/>
  <c r="O61"/>
  <c r="J60"/>
  <c r="L61"/>
  <c r="F62"/>
  <c r="D62"/>
  <c r="G62"/>
  <c r="C62"/>
  <c r="AD62" l="1"/>
  <c r="AG62"/>
  <c r="X62"/>
  <c r="AA62"/>
  <c r="R62"/>
  <c r="U62"/>
  <c r="J61"/>
  <c r="E62"/>
  <c r="J62" s="1"/>
  <c r="L62"/>
  <c r="O62"/>
  <c r="H62" l="1"/>
</calcChain>
</file>

<file path=xl/sharedStrings.xml><?xml version="1.0" encoding="utf-8"?>
<sst xmlns="http://schemas.openxmlformats.org/spreadsheetml/2006/main" count="116" uniqueCount="88">
  <si>
    <t>SLBC GOA  : CONVENOR BANK-STATE BANK OF INDIA</t>
  </si>
  <si>
    <t>DEPOSITS AND ADVANCES AS ON  March 2018</t>
  </si>
  <si>
    <r>
      <rPr>
        <b/>
        <sz val="14"/>
        <color theme="1"/>
        <rFont val="Courier New"/>
        <family val="3"/>
      </rPr>
      <t>₹</t>
    </r>
    <r>
      <rPr>
        <b/>
        <sz val="14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(000'S OMITTED)</t>
    </r>
  </si>
  <si>
    <t>SR. No.</t>
  </si>
  <si>
    <t>Name of the Bank</t>
  </si>
  <si>
    <t>DOMESTIC DEPOSITS</t>
  </si>
  <si>
    <t>NRE
 DEPOSITS</t>
  </si>
  <si>
    <t>TOTAL
 DEPOSITS</t>
  </si>
  <si>
    <t>TOTAL 
ADVANCES</t>
  </si>
  <si>
    <t>Credit Deposit Ratio</t>
  </si>
  <si>
    <t>offsite credit*</t>
  </si>
  <si>
    <t>C.D.Ratio with off site credit</t>
  </si>
  <si>
    <t>TOTAL PRIORITY SECTOR ADVANCES</t>
  </si>
  <si>
    <t>% P.S. ADV TO      TOTAL ADV</t>
  </si>
  <si>
    <t>ADV UNDER
DIR SCHEME</t>
  </si>
  <si>
    <t>% of DIR to
Total Adv</t>
  </si>
  <si>
    <t>ADVANCE TO
WEAKER SECTION</t>
  </si>
  <si>
    <t>% of Weaker Section Adv to Total Adv</t>
  </si>
  <si>
    <t>ADVANCE TO SC</t>
  </si>
  <si>
    <t>% of SC ADV to Total Adv</t>
  </si>
  <si>
    <t>ADVANCE TO ST</t>
  </si>
  <si>
    <t>% of ST ADV to Total Adv</t>
  </si>
  <si>
    <t>ADVANCE TO WOMEN</t>
  </si>
  <si>
    <t>% of WOMEN Adv to Total Adv</t>
  </si>
  <si>
    <t>DIRECT AGRICULTURE ADVANCE</t>
  </si>
  <si>
    <t>% of DIRECT AGRI Adv to Total Adv</t>
  </si>
  <si>
    <t>TOTAL NPA ACCOUNTS</t>
  </si>
  <si>
    <t>% of TOTAL NPA to Total Adv</t>
  </si>
  <si>
    <t>AMOUNT</t>
  </si>
  <si>
    <t>NO.</t>
  </si>
  <si>
    <t>%</t>
  </si>
  <si>
    <t>NO</t>
  </si>
  <si>
    <t>AMT</t>
  </si>
  <si>
    <t>STATE BANK OF INDIA</t>
  </si>
  <si>
    <t>ALLAHABAD BANK</t>
  </si>
  <si>
    <t>ANDHRA  BANK</t>
  </si>
  <si>
    <t>BANK OF BARODA</t>
  </si>
  <si>
    <t>BANK OF INDIA</t>
  </si>
  <si>
    <t>BANK OF MAHARASHTRA</t>
  </si>
  <si>
    <t>CANARA BANK</t>
  </si>
  <si>
    <t>CENTRAL BANK OF INDIA</t>
  </si>
  <si>
    <t>CORPORATION  BANK</t>
  </si>
  <si>
    <t xml:space="preserve">DENA BANK             </t>
  </si>
  <si>
    <t>INDIAN BANK</t>
  </si>
  <si>
    <t>INDIAN OVERSEAS BANK</t>
  </si>
  <si>
    <t>ORIENTAL BANK OF COMMERCE</t>
  </si>
  <si>
    <t>PUNJAB &amp; SIND BANK</t>
  </si>
  <si>
    <t>PUNJAB NATIONAL BANK</t>
  </si>
  <si>
    <t>SYNDICATE BANK</t>
  </si>
  <si>
    <t xml:space="preserve">UNION BANK OF INDIA        </t>
  </si>
  <si>
    <t>UNITED BANK OF INDIA</t>
  </si>
  <si>
    <t>IDBI BANK LTD.</t>
  </si>
  <si>
    <t>SUB TOTAL</t>
  </si>
  <si>
    <t>AXIS  BANK LTD.</t>
  </si>
  <si>
    <t>CATHOLIC SYRIAN BANK LTD.</t>
  </si>
  <si>
    <t>DCB BANK LIMITED</t>
  </si>
  <si>
    <t>DHANALAXMI BANK LTD.</t>
  </si>
  <si>
    <t>FEDERAL BANK LTD.</t>
  </si>
  <si>
    <t>HDFC BANK LTD.</t>
  </si>
  <si>
    <t>ICICI BANK LTD</t>
  </si>
  <si>
    <t>INDUSIND BANK LTD.</t>
  </si>
  <si>
    <t>JAMMU &amp; KASHMIR BANK LTD.</t>
  </si>
  <si>
    <t>Karur Vysya Bank Ltd</t>
  </si>
  <si>
    <t>KOTAK MAHINDRA BANK LTD.</t>
  </si>
  <si>
    <t>RBL BANK LTD.</t>
  </si>
  <si>
    <t>YES BANK LTD.</t>
  </si>
  <si>
    <t>BANDHAN BANK</t>
  </si>
  <si>
    <t>BICHOLIM URBAN CO-OP BANK  LTD.</t>
  </si>
  <si>
    <t>CITIZEN CO-OP BANK LTD,</t>
  </si>
  <si>
    <t>GOA STATE CO-OP BANK LTD.</t>
  </si>
  <si>
    <t>GOA URBAN CO-OP BANK LTD.</t>
  </si>
  <si>
    <t>KONKAN MERCANTILE CO-OP BANK LTD.</t>
  </si>
  <si>
    <t>MADGAON URBAN CO-OP BANK LTD.</t>
  </si>
  <si>
    <t>MAPUSA URBAN CO-OP BANK LTD.</t>
  </si>
  <si>
    <t>NKGSB CO-OP BANK LTD.</t>
  </si>
  <si>
    <t>PMC BANK LTD.</t>
  </si>
  <si>
    <t>SARASWAT CO-OP BANK LTD.</t>
  </si>
  <si>
    <t>SHAMRAO VITHAL CO-OP BANK LTD.</t>
  </si>
  <si>
    <t>TJSB SAHAKARI BANK LTD.</t>
  </si>
  <si>
    <t>APNA SAHAKARI BANK LTD.</t>
  </si>
  <si>
    <t>WOMEN CO-OP BANK LTD.</t>
  </si>
  <si>
    <t>GP PARSIK SAHAKARI BANK LTD.</t>
  </si>
  <si>
    <t>CITIZEN CREDIT CO-OPERATIVE BANK LIMITED</t>
  </si>
  <si>
    <t>GRAND TOTAL</t>
  </si>
  <si>
    <t xml:space="preserve">UCO BANK    *         </t>
  </si>
  <si>
    <t>KARNATAKA BANK LTD.*</t>
  </si>
  <si>
    <t>SOUTH INDIAN BANK LTD*</t>
  </si>
  <si>
    <t>VIJAYA  BANK*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</si>
</sst>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ourier New"/>
      <family val="3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5" fillId="0" borderId="0"/>
  </cellStyleXfs>
  <cellXfs count="1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6" fillId="0" borderId="1" xfId="1" applyFont="1" applyBorder="1" applyAlignment="1">
      <alignment horizontal="center" vertical="top" wrapText="1"/>
    </xf>
    <xf numFmtId="2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0" fillId="0" borderId="0" xfId="0" applyNumberFormat="1"/>
    <xf numFmtId="2" fontId="6" fillId="0" borderId="1" xfId="2" applyNumberFormat="1" applyFont="1" applyBorder="1" applyAlignment="1">
      <alignment horizontal="center" vertical="center"/>
    </xf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2" fontId="0" fillId="0" borderId="2" xfId="0" applyNumberFormat="1" applyBorder="1"/>
    <xf numFmtId="0" fontId="6" fillId="0" borderId="1" xfId="1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indent="12"/>
    </xf>
    <xf numFmtId="0" fontId="2" fillId="0" borderId="0" xfId="0" applyFont="1" applyAlignment="1">
      <alignment horizontal="left" indent="12"/>
    </xf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vertical="top" wrapText="1"/>
    </xf>
  </cellXfs>
  <cellStyles count="3">
    <cellStyle name="Excel Built-in Normal" xfId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2"/>
  <sheetViews>
    <sheetView tabSelected="1" view="pageBreakPreview" zoomScale="60" workbookViewId="0">
      <selection activeCell="E66" sqref="E66"/>
    </sheetView>
  </sheetViews>
  <sheetFormatPr defaultRowHeight="15"/>
  <cols>
    <col min="1" max="1" width="7.42578125" bestFit="1" customWidth="1"/>
    <col min="2" max="2" width="36.85546875" customWidth="1"/>
    <col min="3" max="3" width="12.42578125" customWidth="1"/>
    <col min="4" max="4" width="14.85546875" bestFit="1" customWidth="1"/>
    <col min="5" max="5" width="12.28515625" bestFit="1" customWidth="1"/>
    <col min="6" max="6" width="9.85546875" customWidth="1"/>
    <col min="7" max="7" width="10.7109375" customWidth="1"/>
    <col min="8" max="8" width="14" style="7" bestFit="1" customWidth="1"/>
    <col min="9" max="9" width="13.7109375" bestFit="1" customWidth="1"/>
    <col min="10" max="10" width="16.85546875" style="7" bestFit="1" customWidth="1"/>
    <col min="11" max="11" width="17.7109375" customWidth="1"/>
    <col min="12" max="12" width="13.7109375" style="7" bestFit="1" customWidth="1"/>
    <col min="13" max="13" width="8.5703125" customWidth="1"/>
    <col min="14" max="14" width="9.85546875" customWidth="1"/>
    <col min="15" max="15" width="10.7109375" style="7" bestFit="1" customWidth="1"/>
    <col min="16" max="16" width="8.5703125" customWidth="1"/>
    <col min="17" max="17" width="10.28515625" customWidth="1"/>
    <col min="18" max="18" width="19.5703125" style="7" bestFit="1" customWidth="1"/>
    <col min="19" max="19" width="8.5703125" customWidth="1"/>
    <col min="20" max="20" width="10.140625" customWidth="1"/>
    <col min="21" max="21" width="14.28515625" style="7" bestFit="1" customWidth="1"/>
    <col min="22" max="22" width="8.140625" customWidth="1"/>
    <col min="23" max="23" width="10.140625" customWidth="1"/>
    <col min="24" max="24" width="14" style="7" bestFit="1" customWidth="1"/>
    <col min="25" max="25" width="10.140625" customWidth="1"/>
    <col min="26" max="26" width="11" customWidth="1"/>
    <col min="27" max="27" width="19.140625" style="7" bestFit="1" customWidth="1"/>
    <col min="28" max="29" width="10.42578125" customWidth="1"/>
    <col min="30" max="30" width="16.5703125" style="7" customWidth="1"/>
    <col min="31" max="31" width="8.7109375" customWidth="1"/>
    <col min="32" max="32" width="9.7109375" customWidth="1"/>
    <col min="33" max="33" width="15" style="7" customWidth="1"/>
  </cols>
  <sheetData>
    <row r="1" spans="1:33" ht="2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3" ht="2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19.5">
      <c r="AF3" s="16" t="s">
        <v>2</v>
      </c>
      <c r="AG3" s="16"/>
    </row>
    <row r="4" spans="1:33" s="1" customFormat="1" ht="36" customHeight="1">
      <c r="A4" s="17" t="s">
        <v>3</v>
      </c>
      <c r="B4" s="17" t="s">
        <v>4</v>
      </c>
      <c r="C4" s="3" t="s">
        <v>5</v>
      </c>
      <c r="D4" s="3" t="s">
        <v>6</v>
      </c>
      <c r="E4" s="3" t="s">
        <v>7</v>
      </c>
      <c r="F4" s="13" t="s">
        <v>8</v>
      </c>
      <c r="G4" s="13"/>
      <c r="H4" s="4" t="s">
        <v>9</v>
      </c>
      <c r="I4" s="3" t="s">
        <v>10</v>
      </c>
      <c r="J4" s="4" t="s">
        <v>11</v>
      </c>
      <c r="K4" s="3" t="s">
        <v>12</v>
      </c>
      <c r="L4" s="4" t="s">
        <v>13</v>
      </c>
      <c r="M4" s="13" t="s">
        <v>14</v>
      </c>
      <c r="N4" s="13"/>
      <c r="O4" s="4" t="s">
        <v>15</v>
      </c>
      <c r="P4" s="13" t="s">
        <v>16</v>
      </c>
      <c r="Q4" s="13"/>
      <c r="R4" s="4" t="s">
        <v>17</v>
      </c>
      <c r="S4" s="13" t="s">
        <v>18</v>
      </c>
      <c r="T4" s="13"/>
      <c r="U4" s="4" t="s">
        <v>19</v>
      </c>
      <c r="V4" s="13" t="s">
        <v>20</v>
      </c>
      <c r="W4" s="13"/>
      <c r="X4" s="4" t="s">
        <v>21</v>
      </c>
      <c r="Y4" s="13" t="s">
        <v>22</v>
      </c>
      <c r="Z4" s="13"/>
      <c r="AA4" s="4" t="s">
        <v>23</v>
      </c>
      <c r="AB4" s="13" t="s">
        <v>24</v>
      </c>
      <c r="AC4" s="13"/>
      <c r="AD4" s="4" t="s">
        <v>25</v>
      </c>
      <c r="AE4" s="13" t="s">
        <v>26</v>
      </c>
      <c r="AF4" s="13"/>
      <c r="AG4" s="4" t="s">
        <v>27</v>
      </c>
    </row>
    <row r="5" spans="1:33" s="2" customFormat="1">
      <c r="A5" s="17"/>
      <c r="B5" s="17"/>
      <c r="C5" s="5" t="s">
        <v>28</v>
      </c>
      <c r="D5" s="5" t="s">
        <v>28</v>
      </c>
      <c r="E5" s="5" t="s">
        <v>28</v>
      </c>
      <c r="F5" s="5" t="s">
        <v>29</v>
      </c>
      <c r="G5" s="5" t="s">
        <v>28</v>
      </c>
      <c r="H5" s="6" t="s">
        <v>30</v>
      </c>
      <c r="I5" s="5" t="s">
        <v>28</v>
      </c>
      <c r="J5" s="6" t="s">
        <v>30</v>
      </c>
      <c r="K5" s="5" t="s">
        <v>28</v>
      </c>
      <c r="L5" s="6" t="s">
        <v>30</v>
      </c>
      <c r="M5" s="5" t="s">
        <v>31</v>
      </c>
      <c r="N5" s="5" t="s">
        <v>28</v>
      </c>
      <c r="O5" s="6" t="s">
        <v>30</v>
      </c>
      <c r="P5" s="5" t="s">
        <v>31</v>
      </c>
      <c r="Q5" s="5" t="s">
        <v>28</v>
      </c>
      <c r="R5" s="8" t="s">
        <v>30</v>
      </c>
      <c r="S5" s="5" t="s">
        <v>31</v>
      </c>
      <c r="T5" s="5" t="s">
        <v>28</v>
      </c>
      <c r="U5" s="6" t="s">
        <v>30</v>
      </c>
      <c r="V5" s="5" t="s">
        <v>31</v>
      </c>
      <c r="W5" s="5" t="s">
        <v>28</v>
      </c>
      <c r="X5" s="6" t="s">
        <v>30</v>
      </c>
      <c r="Y5" s="5" t="s">
        <v>31</v>
      </c>
      <c r="Z5" s="5" t="s">
        <v>32</v>
      </c>
      <c r="AA5" s="6" t="s">
        <v>30</v>
      </c>
      <c r="AB5" s="5" t="s">
        <v>31</v>
      </c>
      <c r="AC5" s="5" t="s">
        <v>32</v>
      </c>
      <c r="AD5" s="6" t="s">
        <v>30</v>
      </c>
      <c r="AE5" s="5" t="s">
        <v>31</v>
      </c>
      <c r="AF5" s="5" t="s">
        <v>32</v>
      </c>
      <c r="AG5" s="6" t="s">
        <v>30</v>
      </c>
    </row>
    <row r="6" spans="1:33">
      <c r="A6" s="10">
        <v>1</v>
      </c>
      <c r="B6" s="10" t="s">
        <v>33</v>
      </c>
      <c r="C6" s="10">
        <v>95629704</v>
      </c>
      <c r="D6" s="10">
        <v>42235629</v>
      </c>
      <c r="E6" s="10">
        <f>C6+D6</f>
        <v>137865333</v>
      </c>
      <c r="F6" s="10">
        <v>52630</v>
      </c>
      <c r="G6" s="10">
        <v>38561271</v>
      </c>
      <c r="H6" s="12">
        <f t="shared" ref="H6:H37" si="0">G6/E6*100</f>
        <v>27.970244702488046</v>
      </c>
      <c r="I6" s="10">
        <v>0</v>
      </c>
      <c r="J6" s="12">
        <f t="shared" ref="J6:J37" si="1">G6/E6*100</f>
        <v>27.970244702488046</v>
      </c>
      <c r="K6" s="10">
        <v>10937263</v>
      </c>
      <c r="L6" s="12">
        <f t="shared" ref="L6:L37" si="2">K6/G6*100</f>
        <v>28.363336364094433</v>
      </c>
      <c r="M6" s="10">
        <v>20</v>
      </c>
      <c r="N6" s="10">
        <v>413</v>
      </c>
      <c r="O6" s="12">
        <f t="shared" ref="O6:O37" si="3">N6/G6*100</f>
        <v>1.0710227886420031E-3</v>
      </c>
      <c r="P6" s="10">
        <v>3113</v>
      </c>
      <c r="Q6" s="10">
        <v>810215</v>
      </c>
      <c r="R6" s="12">
        <f t="shared" ref="R6:R37" si="4">Q6/G6*100</f>
        <v>2.1011107232435364</v>
      </c>
      <c r="S6" s="10">
        <v>744</v>
      </c>
      <c r="T6" s="10">
        <v>61834</v>
      </c>
      <c r="U6" s="12">
        <f t="shared" ref="U6:U37" si="5">T6/G6*100</f>
        <v>0.16035259833629445</v>
      </c>
      <c r="V6" s="10">
        <v>4103</v>
      </c>
      <c r="W6" s="10">
        <v>1589361</v>
      </c>
      <c r="X6" s="12">
        <f t="shared" ref="X6:X37" si="6">W6/G6*100</f>
        <v>4.1216509694402967</v>
      </c>
      <c r="Y6" s="10">
        <v>4713</v>
      </c>
      <c r="Z6" s="10">
        <v>2566169</v>
      </c>
      <c r="AA6" s="12">
        <f t="shared" ref="AA6:AA37" si="7">Z6/G6*100</f>
        <v>6.654783240936224</v>
      </c>
      <c r="AB6" s="10">
        <v>7424</v>
      </c>
      <c r="AC6" s="10">
        <v>887013</v>
      </c>
      <c r="AD6" s="12">
        <f t="shared" ref="AD6:AD37" si="8">AC6/G6*100</f>
        <v>2.3002690964206032</v>
      </c>
      <c r="AE6" s="10">
        <v>1757</v>
      </c>
      <c r="AF6" s="10">
        <v>240613</v>
      </c>
      <c r="AG6" s="12">
        <f t="shared" ref="AG6:AG37" si="9">AF6/G6*100</f>
        <v>0.62397580204241709</v>
      </c>
    </row>
    <row r="7" spans="1:33">
      <c r="A7" s="10">
        <v>2</v>
      </c>
      <c r="B7" s="10" t="s">
        <v>34</v>
      </c>
      <c r="C7" s="10">
        <v>557458</v>
      </c>
      <c r="D7" s="10">
        <v>11430</v>
      </c>
      <c r="E7" s="10">
        <f t="shared" ref="E7:E62" si="10">C7+D7</f>
        <v>568888</v>
      </c>
      <c r="F7" s="10">
        <v>838</v>
      </c>
      <c r="G7" s="10">
        <v>283459</v>
      </c>
      <c r="H7" s="12">
        <f t="shared" si="0"/>
        <v>49.826855198211248</v>
      </c>
      <c r="I7" s="10">
        <v>0</v>
      </c>
      <c r="J7" s="12">
        <f t="shared" si="1"/>
        <v>49.826855198211248</v>
      </c>
      <c r="K7" s="10">
        <v>209392</v>
      </c>
      <c r="L7" s="12">
        <f t="shared" si="2"/>
        <v>73.870295174963573</v>
      </c>
      <c r="M7" s="10">
        <v>0</v>
      </c>
      <c r="N7" s="10">
        <v>0</v>
      </c>
      <c r="O7" s="12">
        <f t="shared" si="3"/>
        <v>0</v>
      </c>
      <c r="P7" s="10">
        <v>79</v>
      </c>
      <c r="Q7" s="10">
        <v>16197</v>
      </c>
      <c r="R7" s="12">
        <f t="shared" si="4"/>
        <v>5.714053884336006</v>
      </c>
      <c r="S7" s="10">
        <v>29</v>
      </c>
      <c r="T7" s="10">
        <v>4704</v>
      </c>
      <c r="U7" s="12">
        <f t="shared" si="5"/>
        <v>1.6594992573881937</v>
      </c>
      <c r="V7" s="10">
        <v>20</v>
      </c>
      <c r="W7" s="10">
        <v>2270</v>
      </c>
      <c r="X7" s="12">
        <f t="shared" si="6"/>
        <v>0.80082128279574827</v>
      </c>
      <c r="Y7" s="10">
        <v>77</v>
      </c>
      <c r="Z7" s="10">
        <v>33256</v>
      </c>
      <c r="AA7" s="12">
        <f t="shared" si="7"/>
        <v>11.732208185310752</v>
      </c>
      <c r="AB7" s="10">
        <v>0</v>
      </c>
      <c r="AC7" s="10">
        <v>0</v>
      </c>
      <c r="AD7" s="12">
        <f t="shared" si="8"/>
        <v>0</v>
      </c>
      <c r="AE7" s="10">
        <v>9</v>
      </c>
      <c r="AF7" s="10">
        <v>5009</v>
      </c>
      <c r="AG7" s="12">
        <f t="shared" si="9"/>
        <v>1.7670985927418073</v>
      </c>
    </row>
    <row r="8" spans="1:33">
      <c r="A8" s="10">
        <v>3</v>
      </c>
      <c r="B8" s="10" t="s">
        <v>35</v>
      </c>
      <c r="C8" s="10">
        <v>2156381</v>
      </c>
      <c r="D8" s="10">
        <v>71055</v>
      </c>
      <c r="E8" s="10">
        <f t="shared" si="10"/>
        <v>2227436</v>
      </c>
      <c r="F8" s="10">
        <v>1254</v>
      </c>
      <c r="G8" s="10">
        <v>1559141</v>
      </c>
      <c r="H8" s="12">
        <f t="shared" si="0"/>
        <v>69.99711776230609</v>
      </c>
      <c r="I8" s="10">
        <v>0</v>
      </c>
      <c r="J8" s="12">
        <f t="shared" si="1"/>
        <v>69.99711776230609</v>
      </c>
      <c r="K8" s="10">
        <v>1089073</v>
      </c>
      <c r="L8" s="12">
        <f t="shared" si="2"/>
        <v>69.850834530039293</v>
      </c>
      <c r="M8" s="10">
        <v>0</v>
      </c>
      <c r="N8" s="10">
        <v>0</v>
      </c>
      <c r="O8" s="12">
        <f t="shared" si="3"/>
        <v>0</v>
      </c>
      <c r="P8" s="10">
        <v>36</v>
      </c>
      <c r="Q8" s="10">
        <v>7834</v>
      </c>
      <c r="R8" s="12">
        <f t="shared" si="4"/>
        <v>0.5024561601548545</v>
      </c>
      <c r="S8" s="10">
        <v>37</v>
      </c>
      <c r="T8" s="10">
        <v>17061</v>
      </c>
      <c r="U8" s="12">
        <f t="shared" si="5"/>
        <v>1.0942563886139869</v>
      </c>
      <c r="V8" s="10">
        <v>15</v>
      </c>
      <c r="W8" s="10">
        <v>11867</v>
      </c>
      <c r="X8" s="12">
        <f t="shared" si="6"/>
        <v>0.76112423443421728</v>
      </c>
      <c r="Y8" s="10">
        <v>221</v>
      </c>
      <c r="Z8" s="10">
        <v>83805</v>
      </c>
      <c r="AA8" s="12">
        <f t="shared" si="7"/>
        <v>5.3750751214931816</v>
      </c>
      <c r="AB8" s="10">
        <v>0</v>
      </c>
      <c r="AC8" s="10">
        <v>0</v>
      </c>
      <c r="AD8" s="12">
        <f t="shared" si="8"/>
        <v>0</v>
      </c>
      <c r="AE8" s="10">
        <v>49</v>
      </c>
      <c r="AF8" s="10">
        <v>576200</v>
      </c>
      <c r="AG8" s="12">
        <f t="shared" si="9"/>
        <v>36.956247061683321</v>
      </c>
    </row>
    <row r="9" spans="1:33">
      <c r="A9" s="10">
        <v>4</v>
      </c>
      <c r="B9" s="10" t="s">
        <v>36</v>
      </c>
      <c r="C9" s="10">
        <v>26618024</v>
      </c>
      <c r="D9" s="10">
        <v>13423789</v>
      </c>
      <c r="E9" s="10">
        <f t="shared" si="10"/>
        <v>40041813</v>
      </c>
      <c r="F9" s="10">
        <v>9267</v>
      </c>
      <c r="G9" s="10">
        <v>4243678</v>
      </c>
      <c r="H9" s="12">
        <f t="shared" si="0"/>
        <v>10.598116523844713</v>
      </c>
      <c r="I9" s="10">
        <v>0</v>
      </c>
      <c r="J9" s="12">
        <f t="shared" si="1"/>
        <v>10.598116523844713</v>
      </c>
      <c r="K9" s="10">
        <v>1735600</v>
      </c>
      <c r="L9" s="12">
        <f t="shared" si="2"/>
        <v>40.898484757797362</v>
      </c>
      <c r="M9" s="10">
        <v>0</v>
      </c>
      <c r="N9" s="10">
        <v>0</v>
      </c>
      <c r="O9" s="12">
        <f t="shared" si="3"/>
        <v>0</v>
      </c>
      <c r="P9" s="10">
        <v>3850</v>
      </c>
      <c r="Q9" s="10">
        <v>1510313</v>
      </c>
      <c r="R9" s="12">
        <f t="shared" si="4"/>
        <v>35.589717221711922</v>
      </c>
      <c r="S9" s="10">
        <v>0</v>
      </c>
      <c r="T9" s="10">
        <v>0</v>
      </c>
      <c r="U9" s="12">
        <f t="shared" si="5"/>
        <v>0</v>
      </c>
      <c r="V9" s="10">
        <v>0</v>
      </c>
      <c r="W9" s="10">
        <v>0</v>
      </c>
      <c r="X9" s="12">
        <f t="shared" si="6"/>
        <v>0</v>
      </c>
      <c r="Y9" s="10">
        <v>0</v>
      </c>
      <c r="Z9" s="10">
        <v>0</v>
      </c>
      <c r="AA9" s="12">
        <f t="shared" si="7"/>
        <v>0</v>
      </c>
      <c r="AB9" s="10">
        <v>0</v>
      </c>
      <c r="AC9" s="10">
        <v>0</v>
      </c>
      <c r="AD9" s="12">
        <f t="shared" si="8"/>
        <v>0</v>
      </c>
      <c r="AE9" s="10">
        <v>32</v>
      </c>
      <c r="AF9" s="10">
        <v>402800</v>
      </c>
      <c r="AG9" s="12">
        <f t="shared" si="9"/>
        <v>9.4917663404245101</v>
      </c>
    </row>
    <row r="10" spans="1:33">
      <c r="A10" s="10">
        <v>5</v>
      </c>
      <c r="B10" s="10" t="s">
        <v>37</v>
      </c>
      <c r="C10" s="10">
        <v>58546230</v>
      </c>
      <c r="D10" s="10">
        <v>18049370</v>
      </c>
      <c r="E10" s="10">
        <f t="shared" si="10"/>
        <v>76595600</v>
      </c>
      <c r="F10" s="10">
        <v>29158</v>
      </c>
      <c r="G10" s="10">
        <v>15315833</v>
      </c>
      <c r="H10" s="12">
        <f t="shared" si="0"/>
        <v>19.995708630782968</v>
      </c>
      <c r="I10" s="10">
        <v>0</v>
      </c>
      <c r="J10" s="12">
        <f t="shared" si="1"/>
        <v>19.995708630782968</v>
      </c>
      <c r="K10" s="10">
        <v>5602564</v>
      </c>
      <c r="L10" s="12">
        <f t="shared" si="2"/>
        <v>36.580210818438665</v>
      </c>
      <c r="M10" s="10">
        <v>0</v>
      </c>
      <c r="N10" s="10">
        <v>0</v>
      </c>
      <c r="O10" s="12">
        <f t="shared" si="3"/>
        <v>0</v>
      </c>
      <c r="P10" s="10">
        <v>8230</v>
      </c>
      <c r="Q10" s="10">
        <v>2757044</v>
      </c>
      <c r="R10" s="12">
        <f t="shared" si="4"/>
        <v>18.001267054818371</v>
      </c>
      <c r="S10" s="10">
        <v>84</v>
      </c>
      <c r="T10" s="10">
        <v>30798</v>
      </c>
      <c r="U10" s="12">
        <f t="shared" si="5"/>
        <v>0.2010860264668595</v>
      </c>
      <c r="V10" s="10">
        <v>163</v>
      </c>
      <c r="W10" s="10">
        <v>61084</v>
      </c>
      <c r="X10" s="12">
        <f t="shared" si="6"/>
        <v>0.39882910710765784</v>
      </c>
      <c r="Y10" s="10">
        <v>7024</v>
      </c>
      <c r="Z10" s="10">
        <v>2886411</v>
      </c>
      <c r="AA10" s="12">
        <f t="shared" si="7"/>
        <v>18.845928915521604</v>
      </c>
      <c r="AB10" s="10">
        <v>6191</v>
      </c>
      <c r="AC10" s="10">
        <v>1191051</v>
      </c>
      <c r="AD10" s="12">
        <f t="shared" si="8"/>
        <v>7.7765995489765398</v>
      </c>
      <c r="AE10" s="10">
        <v>920</v>
      </c>
      <c r="AF10" s="10">
        <v>2705601</v>
      </c>
      <c r="AG10" s="12">
        <f t="shared" si="9"/>
        <v>17.665385878783088</v>
      </c>
    </row>
    <row r="11" spans="1:33">
      <c r="A11" s="10">
        <v>6</v>
      </c>
      <c r="B11" s="10" t="s">
        <v>38</v>
      </c>
      <c r="C11" s="10">
        <v>7731517</v>
      </c>
      <c r="D11" s="10">
        <v>932461</v>
      </c>
      <c r="E11" s="10">
        <f t="shared" si="10"/>
        <v>8663978</v>
      </c>
      <c r="F11" s="10">
        <v>4046</v>
      </c>
      <c r="G11" s="10">
        <v>2722178</v>
      </c>
      <c r="H11" s="12">
        <f t="shared" si="0"/>
        <v>31.4194934474672</v>
      </c>
      <c r="I11" s="10">
        <v>0</v>
      </c>
      <c r="J11" s="12">
        <f t="shared" si="1"/>
        <v>31.4194934474672</v>
      </c>
      <c r="K11" s="10">
        <v>1319700</v>
      </c>
      <c r="L11" s="12">
        <f t="shared" si="2"/>
        <v>48.47956305575903</v>
      </c>
      <c r="M11" s="10">
        <v>0</v>
      </c>
      <c r="N11" s="10">
        <v>0</v>
      </c>
      <c r="O11" s="12">
        <f t="shared" si="3"/>
        <v>0</v>
      </c>
      <c r="P11" s="10">
        <v>885</v>
      </c>
      <c r="Q11" s="10">
        <v>195700</v>
      </c>
      <c r="R11" s="12">
        <f t="shared" si="4"/>
        <v>7.1890963779738133</v>
      </c>
      <c r="S11" s="10">
        <v>31</v>
      </c>
      <c r="T11" s="10">
        <v>4572</v>
      </c>
      <c r="U11" s="12">
        <f t="shared" si="5"/>
        <v>0.16795374879967437</v>
      </c>
      <c r="V11" s="10">
        <v>62</v>
      </c>
      <c r="W11" s="10">
        <v>6677</v>
      </c>
      <c r="X11" s="12">
        <f t="shared" si="6"/>
        <v>0.24528153559392518</v>
      </c>
      <c r="Y11" s="10">
        <v>512</v>
      </c>
      <c r="Z11" s="10">
        <v>136100</v>
      </c>
      <c r="AA11" s="12">
        <f t="shared" si="7"/>
        <v>4.9996730559133162</v>
      </c>
      <c r="AB11" s="10">
        <v>231</v>
      </c>
      <c r="AC11" s="10">
        <v>77100</v>
      </c>
      <c r="AD11" s="12">
        <f t="shared" si="8"/>
        <v>2.8322909082359784</v>
      </c>
      <c r="AE11" s="10">
        <v>680</v>
      </c>
      <c r="AF11" s="10">
        <v>547500</v>
      </c>
      <c r="AG11" s="12">
        <f t="shared" si="9"/>
        <v>20.11257162463292</v>
      </c>
    </row>
    <row r="12" spans="1:33">
      <c r="A12" s="10">
        <v>7</v>
      </c>
      <c r="B12" s="10" t="s">
        <v>39</v>
      </c>
      <c r="C12" s="10">
        <v>51675530</v>
      </c>
      <c r="D12" s="10">
        <v>13951698</v>
      </c>
      <c r="E12" s="10">
        <f t="shared" si="10"/>
        <v>65627228</v>
      </c>
      <c r="F12" s="10">
        <v>28828</v>
      </c>
      <c r="G12" s="10">
        <v>18186105</v>
      </c>
      <c r="H12" s="12">
        <f t="shared" si="0"/>
        <v>27.711219190912651</v>
      </c>
      <c r="I12" s="10">
        <v>0</v>
      </c>
      <c r="J12" s="12">
        <f t="shared" si="1"/>
        <v>27.711219190912651</v>
      </c>
      <c r="K12" s="10">
        <v>13859360</v>
      </c>
      <c r="L12" s="12">
        <f t="shared" si="2"/>
        <v>76.2085119380978</v>
      </c>
      <c r="M12" s="10">
        <v>370</v>
      </c>
      <c r="N12" s="10">
        <v>2599</v>
      </c>
      <c r="O12" s="12">
        <f t="shared" si="3"/>
        <v>1.429113050870431E-2</v>
      </c>
      <c r="P12" s="10">
        <v>4412</v>
      </c>
      <c r="Q12" s="10">
        <v>389398</v>
      </c>
      <c r="R12" s="12">
        <f t="shared" si="4"/>
        <v>2.1411841623041328</v>
      </c>
      <c r="S12" s="10">
        <v>0</v>
      </c>
      <c r="T12" s="10">
        <v>0</v>
      </c>
      <c r="U12" s="12">
        <f t="shared" si="5"/>
        <v>0</v>
      </c>
      <c r="V12" s="10">
        <v>528</v>
      </c>
      <c r="W12" s="10">
        <v>54852</v>
      </c>
      <c r="X12" s="12">
        <f t="shared" si="6"/>
        <v>0.30161488675007647</v>
      </c>
      <c r="Y12" s="10">
        <v>0</v>
      </c>
      <c r="Z12" s="10">
        <v>6536457</v>
      </c>
      <c r="AA12" s="12">
        <f t="shared" si="7"/>
        <v>35.942039265692131</v>
      </c>
      <c r="AB12" s="10">
        <v>13515</v>
      </c>
      <c r="AC12" s="10">
        <v>2275412</v>
      </c>
      <c r="AD12" s="12">
        <f t="shared" si="8"/>
        <v>12.511816026576334</v>
      </c>
      <c r="AE12" s="10">
        <v>1190</v>
      </c>
      <c r="AF12" s="10">
        <v>390058</v>
      </c>
      <c r="AG12" s="12">
        <f t="shared" si="9"/>
        <v>2.1448133066426265</v>
      </c>
    </row>
    <row r="13" spans="1:33">
      <c r="A13" s="10">
        <v>8</v>
      </c>
      <c r="B13" s="10" t="s">
        <v>40</v>
      </c>
      <c r="C13" s="10">
        <v>18998706</v>
      </c>
      <c r="D13" s="10">
        <v>3281419</v>
      </c>
      <c r="E13" s="10">
        <f t="shared" si="10"/>
        <v>22280125</v>
      </c>
      <c r="F13" s="10">
        <v>10767</v>
      </c>
      <c r="G13" s="10">
        <v>5274702</v>
      </c>
      <c r="H13" s="12">
        <f t="shared" si="0"/>
        <v>23.674472203365106</v>
      </c>
      <c r="I13" s="10">
        <v>0</v>
      </c>
      <c r="J13" s="12">
        <f t="shared" si="1"/>
        <v>23.674472203365106</v>
      </c>
      <c r="K13" s="10">
        <v>3293056</v>
      </c>
      <c r="L13" s="12">
        <f t="shared" si="2"/>
        <v>62.431128810689209</v>
      </c>
      <c r="M13" s="10">
        <v>0</v>
      </c>
      <c r="N13" s="10">
        <v>0</v>
      </c>
      <c r="O13" s="12">
        <f t="shared" si="3"/>
        <v>0</v>
      </c>
      <c r="P13" s="10">
        <v>689</v>
      </c>
      <c r="Q13" s="10">
        <v>342545</v>
      </c>
      <c r="R13" s="12">
        <f t="shared" si="4"/>
        <v>6.4941109469312197</v>
      </c>
      <c r="S13" s="10">
        <v>187</v>
      </c>
      <c r="T13" s="10">
        <v>91779</v>
      </c>
      <c r="U13" s="12">
        <f t="shared" si="5"/>
        <v>1.7399845526818387</v>
      </c>
      <c r="V13" s="10">
        <v>1101</v>
      </c>
      <c r="W13" s="10">
        <v>539602</v>
      </c>
      <c r="X13" s="12">
        <f t="shared" si="6"/>
        <v>10.229999723207111</v>
      </c>
      <c r="Y13" s="10">
        <v>4199</v>
      </c>
      <c r="Z13" s="10">
        <v>2601483</v>
      </c>
      <c r="AA13" s="12">
        <f t="shared" si="7"/>
        <v>49.31999949949779</v>
      </c>
      <c r="AB13" s="10">
        <v>3267</v>
      </c>
      <c r="AC13" s="10">
        <v>676022</v>
      </c>
      <c r="AD13" s="12">
        <f t="shared" si="8"/>
        <v>12.816306968621166</v>
      </c>
      <c r="AE13" s="10">
        <v>203</v>
      </c>
      <c r="AF13" s="10">
        <v>72736</v>
      </c>
      <c r="AG13" s="12">
        <f t="shared" si="9"/>
        <v>1.3789594179917652</v>
      </c>
    </row>
    <row r="14" spans="1:33">
      <c r="A14" s="10">
        <v>9</v>
      </c>
      <c r="B14" s="10" t="s">
        <v>41</v>
      </c>
      <c r="C14" s="10">
        <v>45236700</v>
      </c>
      <c r="D14" s="10">
        <v>16242400</v>
      </c>
      <c r="E14" s="10">
        <f t="shared" si="10"/>
        <v>61479100</v>
      </c>
      <c r="F14" s="10">
        <v>25653</v>
      </c>
      <c r="G14" s="10">
        <v>11236700</v>
      </c>
      <c r="H14" s="12">
        <f t="shared" si="0"/>
        <v>18.277268209846923</v>
      </c>
      <c r="I14" s="10">
        <v>0</v>
      </c>
      <c r="J14" s="12">
        <f t="shared" si="1"/>
        <v>18.277268209846923</v>
      </c>
      <c r="K14" s="10">
        <v>6814600</v>
      </c>
      <c r="L14" s="12">
        <f t="shared" si="2"/>
        <v>60.64591917555866</v>
      </c>
      <c r="M14" s="10">
        <v>0</v>
      </c>
      <c r="N14" s="10">
        <v>0</v>
      </c>
      <c r="O14" s="12">
        <f t="shared" si="3"/>
        <v>0</v>
      </c>
      <c r="P14" s="10">
        <v>4358</v>
      </c>
      <c r="Q14" s="10">
        <v>700975</v>
      </c>
      <c r="R14" s="12">
        <f t="shared" si="4"/>
        <v>6.2382639031032241</v>
      </c>
      <c r="S14" s="10">
        <v>188</v>
      </c>
      <c r="T14" s="10">
        <v>39901</v>
      </c>
      <c r="U14" s="12">
        <f t="shared" si="5"/>
        <v>0.35509535717781909</v>
      </c>
      <c r="V14" s="10">
        <v>139</v>
      </c>
      <c r="W14" s="10">
        <v>18908</v>
      </c>
      <c r="X14" s="12">
        <f t="shared" si="6"/>
        <v>0.16827004369610296</v>
      </c>
      <c r="Y14" s="10">
        <v>7313</v>
      </c>
      <c r="Z14" s="10">
        <v>1678687</v>
      </c>
      <c r="AA14" s="12">
        <f t="shared" si="7"/>
        <v>14.939323822830547</v>
      </c>
      <c r="AB14" s="10">
        <v>9811</v>
      </c>
      <c r="AC14" s="10">
        <v>606300</v>
      </c>
      <c r="AD14" s="12">
        <f t="shared" si="8"/>
        <v>5.3957122642768782</v>
      </c>
      <c r="AE14" s="10">
        <v>674</v>
      </c>
      <c r="AF14" s="10">
        <v>602288</v>
      </c>
      <c r="AG14" s="12">
        <f t="shared" si="9"/>
        <v>5.3600078314807735</v>
      </c>
    </row>
    <row r="15" spans="1:33">
      <c r="A15" s="10">
        <v>10</v>
      </c>
      <c r="B15" s="10" t="s">
        <v>42</v>
      </c>
      <c r="C15" s="10">
        <v>11674920</v>
      </c>
      <c r="D15" s="10">
        <v>4777437</v>
      </c>
      <c r="E15" s="10">
        <f t="shared" si="10"/>
        <v>16452357</v>
      </c>
      <c r="F15" s="10">
        <v>1822</v>
      </c>
      <c r="G15" s="10">
        <v>2532965</v>
      </c>
      <c r="H15" s="12">
        <f t="shared" si="0"/>
        <v>15.395757580509589</v>
      </c>
      <c r="I15" s="10">
        <v>0</v>
      </c>
      <c r="J15" s="12">
        <f t="shared" si="1"/>
        <v>15.395757580509589</v>
      </c>
      <c r="K15" s="10">
        <v>526891</v>
      </c>
      <c r="L15" s="12">
        <f t="shared" si="2"/>
        <v>20.801353354665384</v>
      </c>
      <c r="M15" s="10">
        <v>34</v>
      </c>
      <c r="N15" s="10">
        <v>302</v>
      </c>
      <c r="O15" s="12">
        <f t="shared" si="3"/>
        <v>1.1922786141932479E-2</v>
      </c>
      <c r="P15" s="10">
        <v>164</v>
      </c>
      <c r="Q15" s="10">
        <v>33170</v>
      </c>
      <c r="R15" s="12">
        <f t="shared" si="4"/>
        <v>1.309532504397021</v>
      </c>
      <c r="S15" s="10">
        <v>37</v>
      </c>
      <c r="T15" s="10">
        <v>11283</v>
      </c>
      <c r="U15" s="12">
        <f t="shared" si="5"/>
        <v>0.44544634450140452</v>
      </c>
      <c r="V15" s="10">
        <v>21</v>
      </c>
      <c r="W15" s="10">
        <v>5737</v>
      </c>
      <c r="X15" s="12">
        <f t="shared" si="6"/>
        <v>0.22649345727240605</v>
      </c>
      <c r="Y15" s="10">
        <v>278</v>
      </c>
      <c r="Z15" s="10">
        <v>172217</v>
      </c>
      <c r="AA15" s="12">
        <f t="shared" si="7"/>
        <v>6.7990280165734625</v>
      </c>
      <c r="AB15" s="10">
        <v>152</v>
      </c>
      <c r="AC15" s="10">
        <v>41816</v>
      </c>
      <c r="AD15" s="12">
        <f t="shared" si="8"/>
        <v>1.6508716069902267</v>
      </c>
      <c r="AE15" s="10">
        <v>202</v>
      </c>
      <c r="AF15" s="10">
        <v>39165</v>
      </c>
      <c r="AG15" s="12">
        <f t="shared" si="9"/>
        <v>1.5462116531416739</v>
      </c>
    </row>
    <row r="16" spans="1:33">
      <c r="A16" s="10">
        <v>11</v>
      </c>
      <c r="B16" s="10" t="s">
        <v>43</v>
      </c>
      <c r="C16" s="10">
        <v>3814214</v>
      </c>
      <c r="D16" s="10">
        <v>805069</v>
      </c>
      <c r="E16" s="10">
        <f t="shared" si="10"/>
        <v>4619283</v>
      </c>
      <c r="F16" s="10">
        <v>408</v>
      </c>
      <c r="G16" s="10">
        <v>997533</v>
      </c>
      <c r="H16" s="12">
        <f t="shared" si="0"/>
        <v>21.594974804531354</v>
      </c>
      <c r="I16" s="10">
        <v>0</v>
      </c>
      <c r="J16" s="12">
        <f t="shared" si="1"/>
        <v>21.594974804531354</v>
      </c>
      <c r="K16" s="10">
        <v>302239</v>
      </c>
      <c r="L16" s="12">
        <f t="shared" si="2"/>
        <v>30.298646761560772</v>
      </c>
      <c r="M16" s="10">
        <v>0</v>
      </c>
      <c r="N16" s="10">
        <v>0</v>
      </c>
      <c r="O16" s="12">
        <f t="shared" si="3"/>
        <v>0</v>
      </c>
      <c r="P16" s="10">
        <v>163</v>
      </c>
      <c r="Q16" s="10">
        <v>3622</v>
      </c>
      <c r="R16" s="12">
        <f t="shared" si="4"/>
        <v>0.36309575723309401</v>
      </c>
      <c r="S16" s="10">
        <v>0</v>
      </c>
      <c r="T16" s="10">
        <v>729</v>
      </c>
      <c r="U16" s="12">
        <f t="shared" si="5"/>
        <v>7.3080289073143442E-2</v>
      </c>
      <c r="V16" s="10">
        <v>0</v>
      </c>
      <c r="W16" s="10">
        <v>0</v>
      </c>
      <c r="X16" s="12">
        <f t="shared" si="6"/>
        <v>0</v>
      </c>
      <c r="Y16" s="10">
        <v>11302</v>
      </c>
      <c r="Z16" s="10">
        <v>84834</v>
      </c>
      <c r="AA16" s="12">
        <f t="shared" si="7"/>
        <v>8.5043803062154346</v>
      </c>
      <c r="AB16" s="10">
        <v>268</v>
      </c>
      <c r="AC16" s="10">
        <v>2025</v>
      </c>
      <c r="AD16" s="12">
        <f t="shared" si="8"/>
        <v>0.20300080298095402</v>
      </c>
      <c r="AE16" s="10">
        <v>32</v>
      </c>
      <c r="AF16" s="10">
        <v>23108</v>
      </c>
      <c r="AG16" s="12">
        <f t="shared" si="9"/>
        <v>2.3165148421154989</v>
      </c>
    </row>
    <row r="17" spans="1:33">
      <c r="A17" s="10">
        <v>12</v>
      </c>
      <c r="B17" s="10" t="s">
        <v>44</v>
      </c>
      <c r="C17" s="10">
        <v>11397009</v>
      </c>
      <c r="D17" s="10">
        <v>2516907</v>
      </c>
      <c r="E17" s="10">
        <f t="shared" si="10"/>
        <v>13913916</v>
      </c>
      <c r="F17" s="10">
        <v>7101</v>
      </c>
      <c r="G17" s="10">
        <v>4018362</v>
      </c>
      <c r="H17" s="12">
        <f t="shared" si="0"/>
        <v>28.880165727606808</v>
      </c>
      <c r="I17" s="10">
        <v>0</v>
      </c>
      <c r="J17" s="12">
        <f t="shared" si="1"/>
        <v>28.880165727606808</v>
      </c>
      <c r="K17" s="10">
        <v>1606083</v>
      </c>
      <c r="L17" s="12">
        <f t="shared" si="2"/>
        <v>39.968599145622022</v>
      </c>
      <c r="M17" s="10">
        <v>7</v>
      </c>
      <c r="N17" s="10">
        <v>26</v>
      </c>
      <c r="O17" s="12">
        <f t="shared" si="3"/>
        <v>6.470298096587614E-4</v>
      </c>
      <c r="P17" s="10">
        <v>1857</v>
      </c>
      <c r="Q17" s="10">
        <v>158322</v>
      </c>
      <c r="R17" s="12">
        <f t="shared" si="4"/>
        <v>3.9399635971074778</v>
      </c>
      <c r="S17" s="10">
        <v>176</v>
      </c>
      <c r="T17" s="10">
        <v>106908</v>
      </c>
      <c r="U17" s="12">
        <f t="shared" si="5"/>
        <v>2.6604870342691873</v>
      </c>
      <c r="V17" s="10">
        <v>236</v>
      </c>
      <c r="W17" s="10">
        <v>136105</v>
      </c>
      <c r="X17" s="12">
        <f t="shared" si="6"/>
        <v>3.3870766247540667</v>
      </c>
      <c r="Y17" s="10">
        <v>1978</v>
      </c>
      <c r="Z17" s="10">
        <v>509324</v>
      </c>
      <c r="AA17" s="12">
        <f t="shared" si="7"/>
        <v>12.674915799024578</v>
      </c>
      <c r="AB17" s="10">
        <v>644</v>
      </c>
      <c r="AC17" s="10">
        <v>79310</v>
      </c>
      <c r="AD17" s="12">
        <f t="shared" si="8"/>
        <v>1.9736897770783219</v>
      </c>
      <c r="AE17" s="10">
        <v>0</v>
      </c>
      <c r="AF17" s="10">
        <v>0</v>
      </c>
      <c r="AG17" s="12">
        <f t="shared" si="9"/>
        <v>0</v>
      </c>
    </row>
    <row r="18" spans="1:33">
      <c r="A18" s="10">
        <v>13</v>
      </c>
      <c r="B18" s="10" t="s">
        <v>45</v>
      </c>
      <c r="C18" s="10">
        <v>6752157</v>
      </c>
      <c r="D18" s="10">
        <v>214240</v>
      </c>
      <c r="E18" s="10">
        <f t="shared" si="10"/>
        <v>6966397</v>
      </c>
      <c r="F18" s="10">
        <v>1738</v>
      </c>
      <c r="G18" s="10">
        <v>2874339</v>
      </c>
      <c r="H18" s="12">
        <f t="shared" si="0"/>
        <v>41.260051645061289</v>
      </c>
      <c r="I18" s="10">
        <v>0</v>
      </c>
      <c r="J18" s="12">
        <f t="shared" si="1"/>
        <v>41.260051645061289</v>
      </c>
      <c r="K18" s="10">
        <v>1291939</v>
      </c>
      <c r="L18" s="12">
        <f t="shared" si="2"/>
        <v>44.947342676003075</v>
      </c>
      <c r="M18" s="10">
        <v>0</v>
      </c>
      <c r="N18" s="10">
        <v>0</v>
      </c>
      <c r="O18" s="12">
        <f t="shared" si="3"/>
        <v>0</v>
      </c>
      <c r="P18" s="10">
        <v>187</v>
      </c>
      <c r="Q18" s="10">
        <v>122605</v>
      </c>
      <c r="R18" s="12">
        <f t="shared" si="4"/>
        <v>4.2655024337769483</v>
      </c>
      <c r="S18" s="10">
        <v>14</v>
      </c>
      <c r="T18" s="10">
        <v>11814</v>
      </c>
      <c r="U18" s="12">
        <f t="shared" si="5"/>
        <v>0.41101623712443103</v>
      </c>
      <c r="V18" s="10">
        <v>0</v>
      </c>
      <c r="W18" s="10">
        <v>0</v>
      </c>
      <c r="X18" s="12">
        <f t="shared" si="6"/>
        <v>0</v>
      </c>
      <c r="Y18" s="10">
        <v>388</v>
      </c>
      <c r="Z18" s="10">
        <v>297752</v>
      </c>
      <c r="AA18" s="12">
        <f t="shared" si="7"/>
        <v>10.358972967350057</v>
      </c>
      <c r="AB18" s="10">
        <v>0</v>
      </c>
      <c r="AC18" s="10">
        <v>0</v>
      </c>
      <c r="AD18" s="12">
        <f t="shared" si="8"/>
        <v>0</v>
      </c>
      <c r="AE18" s="10">
        <v>0</v>
      </c>
      <c r="AF18" s="10">
        <v>0</v>
      </c>
      <c r="AG18" s="12">
        <f t="shared" si="9"/>
        <v>0</v>
      </c>
    </row>
    <row r="19" spans="1:33">
      <c r="A19" s="10">
        <v>14</v>
      </c>
      <c r="B19" s="10" t="s">
        <v>46</v>
      </c>
      <c r="C19" s="10">
        <v>347189</v>
      </c>
      <c r="D19" s="10">
        <v>502</v>
      </c>
      <c r="E19" s="10">
        <f t="shared" si="10"/>
        <v>347691</v>
      </c>
      <c r="F19" s="10">
        <v>218</v>
      </c>
      <c r="G19" s="10">
        <v>129828</v>
      </c>
      <c r="H19" s="12">
        <f t="shared" si="0"/>
        <v>37.340051942673234</v>
      </c>
      <c r="I19" s="10">
        <v>0</v>
      </c>
      <c r="J19" s="12">
        <f t="shared" si="1"/>
        <v>37.340051942673234</v>
      </c>
      <c r="K19" s="10">
        <v>87359</v>
      </c>
      <c r="L19" s="12">
        <f t="shared" si="2"/>
        <v>67.288258310996085</v>
      </c>
      <c r="M19" s="10">
        <v>0</v>
      </c>
      <c r="N19" s="10">
        <v>0</v>
      </c>
      <c r="O19" s="12">
        <f t="shared" si="3"/>
        <v>0</v>
      </c>
      <c r="P19" s="10">
        <v>1</v>
      </c>
      <c r="Q19" s="10">
        <v>195</v>
      </c>
      <c r="R19" s="12">
        <f t="shared" si="4"/>
        <v>0.15019872446621682</v>
      </c>
      <c r="S19" s="10">
        <v>2</v>
      </c>
      <c r="T19" s="10">
        <v>118</v>
      </c>
      <c r="U19" s="12">
        <f t="shared" si="5"/>
        <v>9.0889484548787619E-2</v>
      </c>
      <c r="V19" s="10">
        <v>0</v>
      </c>
      <c r="W19" s="10">
        <v>0</v>
      </c>
      <c r="X19" s="12">
        <f t="shared" si="6"/>
        <v>0</v>
      </c>
      <c r="Y19" s="10">
        <v>57</v>
      </c>
      <c r="Z19" s="10">
        <v>23274</v>
      </c>
      <c r="AA19" s="12">
        <f t="shared" si="7"/>
        <v>17.926795452444775</v>
      </c>
      <c r="AB19" s="10">
        <v>0</v>
      </c>
      <c r="AC19" s="10">
        <v>0</v>
      </c>
      <c r="AD19" s="12">
        <f t="shared" si="8"/>
        <v>0</v>
      </c>
      <c r="AE19" s="10">
        <v>15</v>
      </c>
      <c r="AF19" s="10">
        <v>1783</v>
      </c>
      <c r="AG19" s="12">
        <f t="shared" si="9"/>
        <v>1.3733555165295623</v>
      </c>
    </row>
    <row r="20" spans="1:33">
      <c r="A20" s="10">
        <v>15</v>
      </c>
      <c r="B20" s="10" t="s">
        <v>47</v>
      </c>
      <c r="C20" s="10">
        <v>4117609</v>
      </c>
      <c r="D20" s="10">
        <v>60000</v>
      </c>
      <c r="E20" s="10">
        <f t="shared" si="10"/>
        <v>4177609</v>
      </c>
      <c r="F20" s="10">
        <v>200</v>
      </c>
      <c r="G20" s="10">
        <v>3749189</v>
      </c>
      <c r="H20" s="12">
        <f t="shared" si="0"/>
        <v>89.744851660363622</v>
      </c>
      <c r="I20" s="10">
        <v>0</v>
      </c>
      <c r="J20" s="12">
        <f t="shared" si="1"/>
        <v>89.744851660363622</v>
      </c>
      <c r="K20" s="10">
        <v>400000</v>
      </c>
      <c r="L20" s="12">
        <f t="shared" si="2"/>
        <v>10.668974010112589</v>
      </c>
      <c r="M20" s="10">
        <v>0</v>
      </c>
      <c r="N20" s="10">
        <v>0</v>
      </c>
      <c r="O20" s="12">
        <f t="shared" si="3"/>
        <v>0</v>
      </c>
      <c r="P20" s="10">
        <v>115</v>
      </c>
      <c r="Q20" s="10">
        <v>27192</v>
      </c>
      <c r="R20" s="12">
        <f t="shared" si="4"/>
        <v>0.72527685320745372</v>
      </c>
      <c r="S20" s="10">
        <v>0</v>
      </c>
      <c r="T20" s="10">
        <v>0</v>
      </c>
      <c r="U20" s="12">
        <f t="shared" si="5"/>
        <v>0</v>
      </c>
      <c r="V20" s="10">
        <v>0</v>
      </c>
      <c r="W20" s="10">
        <v>0</v>
      </c>
      <c r="X20" s="12">
        <f t="shared" si="6"/>
        <v>0</v>
      </c>
      <c r="Y20" s="10">
        <v>15</v>
      </c>
      <c r="Z20" s="10">
        <v>25000</v>
      </c>
      <c r="AA20" s="12">
        <f t="shared" si="7"/>
        <v>0.66681087563203678</v>
      </c>
      <c r="AB20" s="10">
        <v>0</v>
      </c>
      <c r="AC20" s="10">
        <v>0</v>
      </c>
      <c r="AD20" s="12">
        <f t="shared" si="8"/>
        <v>0</v>
      </c>
      <c r="AE20" s="10">
        <v>15</v>
      </c>
      <c r="AF20" s="10">
        <v>157606</v>
      </c>
      <c r="AG20" s="12">
        <f t="shared" si="9"/>
        <v>4.2037357945945111</v>
      </c>
    </row>
    <row r="21" spans="1:33">
      <c r="A21" s="10">
        <v>16</v>
      </c>
      <c r="B21" s="10" t="s">
        <v>48</v>
      </c>
      <c r="C21" s="10">
        <v>19590883</v>
      </c>
      <c r="D21" s="10">
        <v>2342228</v>
      </c>
      <c r="E21" s="10">
        <f t="shared" si="10"/>
        <v>21933111</v>
      </c>
      <c r="F21" s="10">
        <v>12163</v>
      </c>
      <c r="G21" s="10">
        <v>4289959</v>
      </c>
      <c r="H21" s="12">
        <f t="shared" si="0"/>
        <v>19.5592818547264</v>
      </c>
      <c r="I21" s="10">
        <v>0</v>
      </c>
      <c r="J21" s="12">
        <f t="shared" si="1"/>
        <v>19.5592818547264</v>
      </c>
      <c r="K21" s="10">
        <v>1989446</v>
      </c>
      <c r="L21" s="12">
        <f t="shared" si="2"/>
        <v>46.374475839978892</v>
      </c>
      <c r="M21" s="10">
        <v>0</v>
      </c>
      <c r="N21" s="10">
        <v>0</v>
      </c>
      <c r="O21" s="12">
        <f t="shared" si="3"/>
        <v>0</v>
      </c>
      <c r="P21" s="10">
        <v>248</v>
      </c>
      <c r="Q21" s="10">
        <v>16262</v>
      </c>
      <c r="R21" s="12">
        <f t="shared" si="4"/>
        <v>0.37907122189279663</v>
      </c>
      <c r="S21" s="10">
        <v>215</v>
      </c>
      <c r="T21" s="10">
        <v>19363</v>
      </c>
      <c r="U21" s="12">
        <f t="shared" si="5"/>
        <v>0.45135629501354202</v>
      </c>
      <c r="V21" s="10">
        <v>146</v>
      </c>
      <c r="W21" s="10">
        <v>11908</v>
      </c>
      <c r="X21" s="12">
        <f t="shared" si="6"/>
        <v>0.27757841042303666</v>
      </c>
      <c r="Y21" s="10">
        <v>300</v>
      </c>
      <c r="Z21" s="10">
        <v>30329</v>
      </c>
      <c r="AA21" s="12">
        <f t="shared" si="7"/>
        <v>0.70697645362111849</v>
      </c>
      <c r="AB21" s="10">
        <v>128</v>
      </c>
      <c r="AC21" s="10">
        <v>93858</v>
      </c>
      <c r="AD21" s="12">
        <f t="shared" si="8"/>
        <v>2.1878530773837235</v>
      </c>
      <c r="AE21" s="10">
        <v>0</v>
      </c>
      <c r="AF21" s="10">
        <v>0</v>
      </c>
      <c r="AG21" s="12">
        <f t="shared" si="9"/>
        <v>0</v>
      </c>
    </row>
    <row r="22" spans="1:33">
      <c r="A22" s="10">
        <v>17</v>
      </c>
      <c r="B22" s="10" t="s">
        <v>84</v>
      </c>
      <c r="C22" s="10">
        <v>4947719</v>
      </c>
      <c r="D22" s="10">
        <v>138476</v>
      </c>
      <c r="E22" s="10">
        <v>5086195</v>
      </c>
      <c r="F22" s="10">
        <v>2041</v>
      </c>
      <c r="G22" s="10">
        <v>708586</v>
      </c>
      <c r="H22" s="12">
        <f t="shared" si="0"/>
        <v>13.931553941600743</v>
      </c>
      <c r="I22" s="10">
        <v>0</v>
      </c>
      <c r="J22" s="12">
        <f t="shared" si="1"/>
        <v>13.931553941600743</v>
      </c>
      <c r="K22" s="10">
        <v>505415</v>
      </c>
      <c r="L22" s="12">
        <f t="shared" si="2"/>
        <v>71.327263028058695</v>
      </c>
      <c r="M22" s="10">
        <v>0</v>
      </c>
      <c r="N22" s="10">
        <v>0</v>
      </c>
      <c r="O22" s="12">
        <f t="shared" si="3"/>
        <v>0</v>
      </c>
      <c r="P22" s="10">
        <v>237</v>
      </c>
      <c r="Q22" s="10">
        <v>14508</v>
      </c>
      <c r="R22" s="12">
        <f t="shared" si="4"/>
        <v>2.0474578950190945</v>
      </c>
      <c r="S22" s="10">
        <v>11</v>
      </c>
      <c r="T22" s="10">
        <v>39363</v>
      </c>
      <c r="U22" s="12">
        <f t="shared" si="5"/>
        <v>5.5551478578464719</v>
      </c>
      <c r="V22" s="10">
        <v>98</v>
      </c>
      <c r="W22" s="10">
        <v>19959</v>
      </c>
      <c r="X22" s="12">
        <f t="shared" si="6"/>
        <v>2.8167364300169631</v>
      </c>
      <c r="Y22" s="10">
        <v>537</v>
      </c>
      <c r="Z22" s="10">
        <v>14508</v>
      </c>
      <c r="AA22" s="12">
        <f t="shared" si="7"/>
        <v>2.0474578950190945</v>
      </c>
      <c r="AB22" s="10">
        <v>20</v>
      </c>
      <c r="AC22" s="10">
        <v>1200</v>
      </c>
      <c r="AD22" s="12">
        <f t="shared" si="8"/>
        <v>0.16935135608098381</v>
      </c>
      <c r="AE22" s="10">
        <v>3</v>
      </c>
      <c r="AF22" s="10">
        <v>105</v>
      </c>
      <c r="AG22" s="12">
        <f t="shared" si="9"/>
        <v>1.4818243657086085E-2</v>
      </c>
    </row>
    <row r="23" spans="1:33">
      <c r="A23" s="10">
        <v>18</v>
      </c>
      <c r="B23" s="10" t="s">
        <v>49</v>
      </c>
      <c r="C23" s="10">
        <v>13435622</v>
      </c>
      <c r="D23" s="10">
        <v>2230840</v>
      </c>
      <c r="E23" s="10">
        <f t="shared" si="10"/>
        <v>15666462</v>
      </c>
      <c r="F23" s="10">
        <v>4838</v>
      </c>
      <c r="G23" s="10">
        <v>4798141</v>
      </c>
      <c r="H23" s="12">
        <f t="shared" si="0"/>
        <v>30.626832018614031</v>
      </c>
      <c r="I23" s="10">
        <v>0</v>
      </c>
      <c r="J23" s="12">
        <f t="shared" si="1"/>
        <v>30.626832018614031</v>
      </c>
      <c r="K23" s="10">
        <v>3216839</v>
      </c>
      <c r="L23" s="12">
        <f t="shared" si="2"/>
        <v>67.043444534039338</v>
      </c>
      <c r="M23" s="10">
        <v>0</v>
      </c>
      <c r="N23" s="10">
        <v>0</v>
      </c>
      <c r="O23" s="12">
        <f t="shared" si="3"/>
        <v>0</v>
      </c>
      <c r="P23" s="10">
        <v>1391</v>
      </c>
      <c r="Q23" s="10">
        <v>304061</v>
      </c>
      <c r="R23" s="12">
        <f t="shared" si="4"/>
        <v>6.3370584565980863</v>
      </c>
      <c r="S23" s="10">
        <v>27</v>
      </c>
      <c r="T23" s="10">
        <v>4672</v>
      </c>
      <c r="U23" s="12">
        <f t="shared" si="5"/>
        <v>9.737104432737595E-2</v>
      </c>
      <c r="V23" s="10">
        <v>33</v>
      </c>
      <c r="W23" s="10">
        <v>5849</v>
      </c>
      <c r="X23" s="12">
        <f t="shared" si="6"/>
        <v>0.12190137805454238</v>
      </c>
      <c r="Y23" s="10">
        <v>1216</v>
      </c>
      <c r="Z23" s="10">
        <v>440372</v>
      </c>
      <c r="AA23" s="12">
        <f t="shared" si="7"/>
        <v>9.1779712184364737</v>
      </c>
      <c r="AB23" s="10">
        <v>1199</v>
      </c>
      <c r="AC23" s="10">
        <v>320202</v>
      </c>
      <c r="AD23" s="12">
        <f t="shared" si="8"/>
        <v>6.6734595752813428</v>
      </c>
      <c r="AE23" s="10">
        <v>335</v>
      </c>
      <c r="AF23" s="10">
        <v>265768</v>
      </c>
      <c r="AG23" s="12">
        <f t="shared" si="9"/>
        <v>5.5389785335612274</v>
      </c>
    </row>
    <row r="24" spans="1:33">
      <c r="A24" s="10">
        <v>19</v>
      </c>
      <c r="B24" s="10" t="s">
        <v>50</v>
      </c>
      <c r="C24" s="10">
        <v>768285</v>
      </c>
      <c r="D24" s="10">
        <v>38567</v>
      </c>
      <c r="E24" s="10">
        <f t="shared" si="10"/>
        <v>806852</v>
      </c>
      <c r="F24" s="10">
        <v>5724</v>
      </c>
      <c r="G24" s="10">
        <v>484021</v>
      </c>
      <c r="H24" s="12">
        <f t="shared" si="0"/>
        <v>59.988820750273909</v>
      </c>
      <c r="I24" s="10">
        <v>0</v>
      </c>
      <c r="J24" s="12">
        <f t="shared" si="1"/>
        <v>59.988820750273909</v>
      </c>
      <c r="K24" s="10">
        <v>345459</v>
      </c>
      <c r="L24" s="12">
        <f t="shared" si="2"/>
        <v>71.372729695612378</v>
      </c>
      <c r="M24" s="10">
        <v>0</v>
      </c>
      <c r="N24" s="10">
        <v>0</v>
      </c>
      <c r="O24" s="12">
        <f t="shared" si="3"/>
        <v>0</v>
      </c>
      <c r="P24" s="10">
        <v>10</v>
      </c>
      <c r="Q24" s="10">
        <v>892</v>
      </c>
      <c r="R24" s="12">
        <f t="shared" si="4"/>
        <v>0.18428952462806364</v>
      </c>
      <c r="S24" s="10">
        <v>26</v>
      </c>
      <c r="T24" s="10">
        <v>15565</v>
      </c>
      <c r="U24" s="12">
        <f t="shared" si="5"/>
        <v>3.2157695637172767</v>
      </c>
      <c r="V24" s="10">
        <v>0</v>
      </c>
      <c r="W24" s="10">
        <v>0</v>
      </c>
      <c r="X24" s="12">
        <f t="shared" si="6"/>
        <v>0</v>
      </c>
      <c r="Y24" s="10">
        <v>75</v>
      </c>
      <c r="Z24" s="10">
        <v>51290</v>
      </c>
      <c r="AA24" s="12">
        <f t="shared" si="7"/>
        <v>10.596647666113661</v>
      </c>
      <c r="AB24" s="10">
        <v>0</v>
      </c>
      <c r="AC24" s="10">
        <v>0</v>
      </c>
      <c r="AD24" s="12">
        <f t="shared" si="8"/>
        <v>0</v>
      </c>
      <c r="AE24" s="10">
        <v>61</v>
      </c>
      <c r="AF24" s="10">
        <v>19420</v>
      </c>
      <c r="AG24" s="12">
        <f t="shared" si="9"/>
        <v>4.0122226101760052</v>
      </c>
    </row>
    <row r="25" spans="1:33">
      <c r="A25" s="10">
        <v>20</v>
      </c>
      <c r="B25" s="10" t="s">
        <v>87</v>
      </c>
      <c r="C25" s="10">
        <v>3740108</v>
      </c>
      <c r="D25" s="10">
        <v>685232</v>
      </c>
      <c r="E25" s="10">
        <f t="shared" si="10"/>
        <v>4425340</v>
      </c>
      <c r="F25" s="10">
        <v>4681</v>
      </c>
      <c r="G25" s="10">
        <v>2776851</v>
      </c>
      <c r="H25" s="12">
        <f t="shared" si="0"/>
        <v>62.748873532881092</v>
      </c>
      <c r="I25" s="10">
        <v>0</v>
      </c>
      <c r="J25" s="12">
        <f t="shared" si="1"/>
        <v>62.748873532881092</v>
      </c>
      <c r="K25" s="10">
        <v>2106775</v>
      </c>
      <c r="L25" s="12">
        <f t="shared" si="2"/>
        <v>75.869213004226737</v>
      </c>
      <c r="M25" s="10">
        <v>0</v>
      </c>
      <c r="N25" s="10">
        <v>0</v>
      </c>
      <c r="O25" s="12">
        <f t="shared" si="3"/>
        <v>0</v>
      </c>
      <c r="P25" s="10">
        <v>791</v>
      </c>
      <c r="Q25" s="10">
        <v>79738</v>
      </c>
      <c r="R25" s="12">
        <f t="shared" si="4"/>
        <v>2.8715260559533085</v>
      </c>
      <c r="S25" s="10">
        <v>137</v>
      </c>
      <c r="T25" s="10">
        <v>2441</v>
      </c>
      <c r="U25" s="12">
        <f t="shared" si="5"/>
        <v>8.7905328733878768E-2</v>
      </c>
      <c r="V25" s="10">
        <v>47</v>
      </c>
      <c r="W25" s="10">
        <v>2551</v>
      </c>
      <c r="X25" s="12">
        <f t="shared" si="6"/>
        <v>9.186665038923586E-2</v>
      </c>
      <c r="Y25" s="10">
        <v>2167</v>
      </c>
      <c r="Z25" s="10">
        <v>697353</v>
      </c>
      <c r="AA25" s="12">
        <f t="shared" si="7"/>
        <v>25.113086730256683</v>
      </c>
      <c r="AB25" s="10">
        <v>1551</v>
      </c>
      <c r="AC25" s="10">
        <v>144672</v>
      </c>
      <c r="AD25" s="12">
        <f t="shared" si="8"/>
        <v>5.2099302411256492</v>
      </c>
      <c r="AE25" s="10">
        <v>0</v>
      </c>
      <c r="AF25" s="10">
        <v>0</v>
      </c>
      <c r="AG25" s="12">
        <f t="shared" si="9"/>
        <v>0</v>
      </c>
    </row>
    <row r="26" spans="1:33">
      <c r="A26" s="10">
        <v>21</v>
      </c>
      <c r="B26" s="10" t="s">
        <v>51</v>
      </c>
      <c r="C26" s="10">
        <v>2704024</v>
      </c>
      <c r="D26" s="10">
        <v>816642</v>
      </c>
      <c r="E26" s="10">
        <f t="shared" si="10"/>
        <v>3520666</v>
      </c>
      <c r="F26" s="10">
        <v>1285</v>
      </c>
      <c r="G26" s="10">
        <v>555375</v>
      </c>
      <c r="H26" s="12">
        <f t="shared" si="0"/>
        <v>15.774714216003449</v>
      </c>
      <c r="I26" s="10">
        <v>0</v>
      </c>
      <c r="J26" s="12">
        <f t="shared" si="1"/>
        <v>15.774714216003449</v>
      </c>
      <c r="K26" s="10">
        <v>409383</v>
      </c>
      <c r="L26" s="12">
        <f t="shared" si="2"/>
        <v>73.712896691424717</v>
      </c>
      <c r="M26" s="10">
        <v>15</v>
      </c>
      <c r="N26" s="10">
        <v>19</v>
      </c>
      <c r="O26" s="12">
        <f t="shared" si="3"/>
        <v>3.4211118613549406E-3</v>
      </c>
      <c r="P26" s="10">
        <v>75</v>
      </c>
      <c r="Q26" s="10">
        <v>48396</v>
      </c>
      <c r="R26" s="12">
        <f t="shared" si="4"/>
        <v>8.7141120864280879</v>
      </c>
      <c r="S26" s="10">
        <v>1</v>
      </c>
      <c r="T26" s="10">
        <v>1</v>
      </c>
      <c r="U26" s="12">
        <f t="shared" si="5"/>
        <v>1.8005851901868109E-4</v>
      </c>
      <c r="V26" s="10">
        <v>0</v>
      </c>
      <c r="W26" s="10">
        <v>0</v>
      </c>
      <c r="X26" s="12">
        <f t="shared" si="6"/>
        <v>0</v>
      </c>
      <c r="Y26" s="10">
        <v>64</v>
      </c>
      <c r="Z26" s="10">
        <v>62176</v>
      </c>
      <c r="AA26" s="12">
        <f t="shared" si="7"/>
        <v>11.195318478505515</v>
      </c>
      <c r="AB26" s="10">
        <v>103</v>
      </c>
      <c r="AC26" s="10">
        <v>6210</v>
      </c>
      <c r="AD26" s="12">
        <f t="shared" si="8"/>
        <v>1.1181634031060095</v>
      </c>
      <c r="AE26" s="10">
        <v>13</v>
      </c>
      <c r="AF26" s="10">
        <v>10382</v>
      </c>
      <c r="AG26" s="12">
        <f t="shared" si="9"/>
        <v>1.8693675444519471</v>
      </c>
    </row>
    <row r="27" spans="1:33" s="9" customFormat="1">
      <c r="A27" s="11"/>
      <c r="B27" s="11" t="s">
        <v>52</v>
      </c>
      <c r="C27" s="11">
        <f>SUM(C6:C26)</f>
        <v>390439989</v>
      </c>
      <c r="D27" s="11">
        <f>SUM(D6:D26)</f>
        <v>122825391</v>
      </c>
      <c r="E27" s="10">
        <f t="shared" si="10"/>
        <v>513265380</v>
      </c>
      <c r="F27" s="11">
        <f>SUM(F6:F26)</f>
        <v>204660</v>
      </c>
      <c r="G27" s="11">
        <f>SUM(G6:G26)</f>
        <v>125298216</v>
      </c>
      <c r="H27" s="12">
        <f t="shared" si="0"/>
        <v>24.411974951437401</v>
      </c>
      <c r="I27" s="11">
        <v>0</v>
      </c>
      <c r="J27" s="12">
        <f t="shared" si="1"/>
        <v>24.411974951437401</v>
      </c>
      <c r="K27" s="11">
        <f>SUM(K6:K26)</f>
        <v>57648436</v>
      </c>
      <c r="L27" s="12">
        <f t="shared" si="2"/>
        <v>46.008983878908538</v>
      </c>
      <c r="M27" s="11">
        <f>SUM(M6:M26)</f>
        <v>446</v>
      </c>
      <c r="N27" s="11">
        <f>SUM(N6:N26)</f>
        <v>3359</v>
      </c>
      <c r="O27" s="12">
        <f t="shared" si="3"/>
        <v>2.6808043300472848E-3</v>
      </c>
      <c r="P27" s="11">
        <f>SUM(P6:P26)</f>
        <v>30891</v>
      </c>
      <c r="Q27" s="11">
        <f>SUM(Q6:Q26)</f>
        <v>7539184</v>
      </c>
      <c r="R27" s="12">
        <f t="shared" si="4"/>
        <v>6.0169922930107793</v>
      </c>
      <c r="S27" s="11">
        <f>SUM(S6:S26)</f>
        <v>1946</v>
      </c>
      <c r="T27" s="11">
        <f>SUM(T6:T26)</f>
        <v>462906</v>
      </c>
      <c r="U27" s="12">
        <f t="shared" si="5"/>
        <v>0.36944340851588819</v>
      </c>
      <c r="V27" s="11">
        <f>SUM(V6:V26)</f>
        <v>6712</v>
      </c>
      <c r="W27" s="11">
        <f>SUM(W6:W26)</f>
        <v>2466730</v>
      </c>
      <c r="X27" s="12">
        <f t="shared" si="6"/>
        <v>1.9686872477098956</v>
      </c>
      <c r="Y27" s="11">
        <f>SUM(Y6:Y26)</f>
        <v>42436</v>
      </c>
      <c r="Z27" s="11">
        <f>SUM(Z6:Z26)</f>
        <v>18930797</v>
      </c>
      <c r="AA27" s="12">
        <f t="shared" si="7"/>
        <v>15.108592607575513</v>
      </c>
      <c r="AB27" s="11">
        <f>SUM(AB6:AB26)</f>
        <v>44504</v>
      </c>
      <c r="AC27" s="11">
        <f>SUM(AC6:AC26)</f>
        <v>6402191</v>
      </c>
      <c r="AD27" s="12">
        <f t="shared" si="8"/>
        <v>5.1095627730246376</v>
      </c>
      <c r="AE27" s="11">
        <f>SUM(AE6:AE26)</f>
        <v>6190</v>
      </c>
      <c r="AF27" s="11">
        <f>SUM(AF6:AF26)</f>
        <v>6060142</v>
      </c>
      <c r="AG27" s="12">
        <f t="shared" si="9"/>
        <v>4.8365748479611232</v>
      </c>
    </row>
    <row r="28" spans="1:33">
      <c r="A28" s="10">
        <v>22</v>
      </c>
      <c r="B28" s="10" t="s">
        <v>53</v>
      </c>
      <c r="C28" s="10">
        <v>14882236</v>
      </c>
      <c r="D28" s="10">
        <v>0</v>
      </c>
      <c r="E28" s="10">
        <f t="shared" si="10"/>
        <v>14882236</v>
      </c>
      <c r="F28" s="10">
        <v>0</v>
      </c>
      <c r="G28" s="10">
        <v>5084496</v>
      </c>
      <c r="H28" s="12">
        <f t="shared" si="0"/>
        <v>34.164866085983313</v>
      </c>
      <c r="I28" s="10">
        <v>0</v>
      </c>
      <c r="J28" s="12">
        <f t="shared" si="1"/>
        <v>34.164866085983313</v>
      </c>
      <c r="K28" s="10">
        <v>1141941</v>
      </c>
      <c r="L28" s="12">
        <f t="shared" si="2"/>
        <v>22.459276199646926</v>
      </c>
      <c r="M28" s="10">
        <v>0</v>
      </c>
      <c r="N28" s="10">
        <v>0</v>
      </c>
      <c r="O28" s="12">
        <f t="shared" si="3"/>
        <v>0</v>
      </c>
      <c r="P28" s="10">
        <v>0</v>
      </c>
      <c r="Q28" s="10">
        <v>0</v>
      </c>
      <c r="R28" s="12">
        <f t="shared" si="4"/>
        <v>0</v>
      </c>
      <c r="S28" s="10">
        <v>22</v>
      </c>
      <c r="T28" s="10">
        <v>4004</v>
      </c>
      <c r="U28" s="12">
        <f t="shared" si="5"/>
        <v>7.8749201494110729E-2</v>
      </c>
      <c r="V28" s="10">
        <v>27</v>
      </c>
      <c r="W28" s="10">
        <v>4627</v>
      </c>
      <c r="X28" s="12">
        <f t="shared" si="6"/>
        <v>9.1002136691620952E-2</v>
      </c>
      <c r="Y28" s="10">
        <v>539</v>
      </c>
      <c r="Z28" s="10">
        <v>10675</v>
      </c>
      <c r="AA28" s="12">
        <f t="shared" si="7"/>
        <v>0.20995197950790012</v>
      </c>
      <c r="AB28" s="10">
        <v>0</v>
      </c>
      <c r="AC28" s="10">
        <v>0</v>
      </c>
      <c r="AD28" s="12">
        <f t="shared" si="8"/>
        <v>0</v>
      </c>
      <c r="AE28" s="10">
        <v>85</v>
      </c>
      <c r="AF28" s="10">
        <v>2487</v>
      </c>
      <c r="AG28" s="12">
        <f t="shared" si="9"/>
        <v>4.8913402626337005E-2</v>
      </c>
    </row>
    <row r="29" spans="1:33">
      <c r="A29" s="10">
        <v>23</v>
      </c>
      <c r="B29" s="10" t="s">
        <v>54</v>
      </c>
      <c r="C29" s="10">
        <v>710823</v>
      </c>
      <c r="D29" s="10">
        <v>335577</v>
      </c>
      <c r="E29" s="10">
        <f t="shared" si="10"/>
        <v>1046400</v>
      </c>
      <c r="F29" s="10">
        <v>2840</v>
      </c>
      <c r="G29" s="10">
        <v>502591</v>
      </c>
      <c r="H29" s="12">
        <f t="shared" si="0"/>
        <v>48.03048547400612</v>
      </c>
      <c r="I29" s="10">
        <v>0</v>
      </c>
      <c r="J29" s="12">
        <f t="shared" si="1"/>
        <v>48.03048547400612</v>
      </c>
      <c r="K29" s="10">
        <v>80818</v>
      </c>
      <c r="L29" s="12">
        <f t="shared" si="2"/>
        <v>16.080272030338786</v>
      </c>
      <c r="M29" s="10">
        <v>0</v>
      </c>
      <c r="N29" s="10">
        <v>0</v>
      </c>
      <c r="O29" s="12">
        <f t="shared" si="3"/>
        <v>0</v>
      </c>
      <c r="P29" s="10">
        <v>0</v>
      </c>
      <c r="Q29" s="10">
        <v>0</v>
      </c>
      <c r="R29" s="12">
        <f t="shared" si="4"/>
        <v>0</v>
      </c>
      <c r="S29" s="10">
        <v>0</v>
      </c>
      <c r="T29" s="10">
        <v>0</v>
      </c>
      <c r="U29" s="12">
        <f t="shared" si="5"/>
        <v>0</v>
      </c>
      <c r="V29" s="10">
        <v>0</v>
      </c>
      <c r="W29" s="10">
        <v>0</v>
      </c>
      <c r="X29" s="12">
        <f t="shared" si="6"/>
        <v>0</v>
      </c>
      <c r="Y29" s="10">
        <v>0</v>
      </c>
      <c r="Z29" s="10">
        <v>0</v>
      </c>
      <c r="AA29" s="12">
        <f t="shared" si="7"/>
        <v>0</v>
      </c>
      <c r="AB29" s="10">
        <v>1370</v>
      </c>
      <c r="AC29" s="10">
        <v>41383</v>
      </c>
      <c r="AD29" s="12">
        <f t="shared" si="8"/>
        <v>8.2339317655907092</v>
      </c>
      <c r="AE29" s="10">
        <v>10</v>
      </c>
      <c r="AF29" s="10">
        <v>16976</v>
      </c>
      <c r="AG29" s="12">
        <f t="shared" si="9"/>
        <v>3.377696775310342</v>
      </c>
    </row>
    <row r="30" spans="1:33">
      <c r="A30" s="10">
        <v>24</v>
      </c>
      <c r="B30" s="10" t="s">
        <v>55</v>
      </c>
      <c r="C30" s="10">
        <v>2659262</v>
      </c>
      <c r="D30" s="10">
        <v>0</v>
      </c>
      <c r="E30" s="10">
        <v>2659262</v>
      </c>
      <c r="F30" s="10">
        <v>231</v>
      </c>
      <c r="G30" s="10">
        <v>174688</v>
      </c>
      <c r="H30" s="12">
        <f t="shared" si="0"/>
        <v>6.5690405834400671</v>
      </c>
      <c r="I30" s="10">
        <v>0</v>
      </c>
      <c r="J30" s="12">
        <f t="shared" si="1"/>
        <v>6.5690405834400671</v>
      </c>
      <c r="K30" s="10">
        <v>147</v>
      </c>
      <c r="L30" s="12">
        <f t="shared" si="2"/>
        <v>8.4150027477559994E-2</v>
      </c>
      <c r="M30" s="10">
        <v>0</v>
      </c>
      <c r="N30" s="10">
        <v>0</v>
      </c>
      <c r="O30" s="12">
        <f t="shared" si="3"/>
        <v>0</v>
      </c>
      <c r="P30" s="10">
        <v>2</v>
      </c>
      <c r="Q30" s="10">
        <v>953</v>
      </c>
      <c r="R30" s="12">
        <f t="shared" si="4"/>
        <v>0.54554405568785491</v>
      </c>
      <c r="S30" s="10">
        <v>0</v>
      </c>
      <c r="T30" s="10">
        <v>0</v>
      </c>
      <c r="U30" s="12">
        <f t="shared" si="5"/>
        <v>0</v>
      </c>
      <c r="V30" s="10">
        <v>0</v>
      </c>
      <c r="W30" s="10">
        <v>0</v>
      </c>
      <c r="X30" s="12">
        <f t="shared" si="6"/>
        <v>0</v>
      </c>
      <c r="Y30" s="10">
        <v>1</v>
      </c>
      <c r="Z30" s="10">
        <v>102</v>
      </c>
      <c r="AA30" s="12">
        <f t="shared" si="7"/>
        <v>5.8389814984429377E-2</v>
      </c>
      <c r="AB30" s="10">
        <v>1</v>
      </c>
      <c r="AC30" s="10">
        <v>931</v>
      </c>
      <c r="AD30" s="12">
        <f t="shared" si="8"/>
        <v>0.53295017402454659</v>
      </c>
      <c r="AE30" s="10">
        <v>0</v>
      </c>
      <c r="AF30" s="10">
        <v>0</v>
      </c>
      <c r="AG30" s="12">
        <f t="shared" si="9"/>
        <v>0</v>
      </c>
    </row>
    <row r="31" spans="1:33">
      <c r="A31" s="10">
        <v>25</v>
      </c>
      <c r="B31" s="10" t="s">
        <v>56</v>
      </c>
      <c r="C31" s="10">
        <v>86463</v>
      </c>
      <c r="D31" s="10">
        <v>4056</v>
      </c>
      <c r="E31" s="10">
        <f t="shared" si="10"/>
        <v>90519</v>
      </c>
      <c r="F31" s="10">
        <v>92</v>
      </c>
      <c r="G31" s="10">
        <v>20852</v>
      </c>
      <c r="H31" s="12">
        <f t="shared" si="0"/>
        <v>23.036047680597445</v>
      </c>
      <c r="I31" s="10">
        <v>0</v>
      </c>
      <c r="J31" s="12">
        <f t="shared" si="1"/>
        <v>23.036047680597445</v>
      </c>
      <c r="K31" s="10">
        <v>4623</v>
      </c>
      <c r="L31" s="12">
        <f t="shared" si="2"/>
        <v>22.170535200460385</v>
      </c>
      <c r="M31" s="10">
        <v>0</v>
      </c>
      <c r="N31" s="10">
        <v>0</v>
      </c>
      <c r="O31" s="12">
        <f t="shared" si="3"/>
        <v>0</v>
      </c>
      <c r="P31" s="10">
        <v>0</v>
      </c>
      <c r="Q31" s="10">
        <v>0</v>
      </c>
      <c r="R31" s="12">
        <f t="shared" si="4"/>
        <v>0</v>
      </c>
      <c r="S31" s="10">
        <v>0</v>
      </c>
      <c r="T31" s="10">
        <v>0</v>
      </c>
      <c r="U31" s="12">
        <f t="shared" si="5"/>
        <v>0</v>
      </c>
      <c r="V31" s="10">
        <v>0</v>
      </c>
      <c r="W31" s="10">
        <v>0</v>
      </c>
      <c r="X31" s="12">
        <f t="shared" si="6"/>
        <v>0</v>
      </c>
      <c r="Y31" s="10">
        <v>0</v>
      </c>
      <c r="Z31" s="10">
        <v>0</v>
      </c>
      <c r="AA31" s="12">
        <f t="shared" si="7"/>
        <v>0</v>
      </c>
      <c r="AB31" s="10">
        <v>0</v>
      </c>
      <c r="AC31" s="10">
        <v>0</v>
      </c>
      <c r="AD31" s="12">
        <f t="shared" si="8"/>
        <v>0</v>
      </c>
      <c r="AE31" s="10">
        <v>0</v>
      </c>
      <c r="AF31" s="10">
        <v>0</v>
      </c>
      <c r="AG31" s="12">
        <f t="shared" si="9"/>
        <v>0</v>
      </c>
    </row>
    <row r="32" spans="1:33">
      <c r="A32" s="10">
        <v>26</v>
      </c>
      <c r="B32" s="10" t="s">
        <v>57</v>
      </c>
      <c r="C32" s="10">
        <v>4243816</v>
      </c>
      <c r="D32" s="10">
        <v>1290951</v>
      </c>
      <c r="E32" s="10">
        <f t="shared" si="10"/>
        <v>5534767</v>
      </c>
      <c r="F32" s="10">
        <v>5526</v>
      </c>
      <c r="G32" s="10">
        <v>1966845</v>
      </c>
      <c r="H32" s="12">
        <f t="shared" si="0"/>
        <v>35.536184269364909</v>
      </c>
      <c r="I32" s="10">
        <v>0</v>
      </c>
      <c r="J32" s="12">
        <f t="shared" si="1"/>
        <v>35.536184269364909</v>
      </c>
      <c r="K32" s="10">
        <v>131742</v>
      </c>
      <c r="L32" s="12">
        <f t="shared" si="2"/>
        <v>6.6981383891460684</v>
      </c>
      <c r="M32" s="10">
        <v>0</v>
      </c>
      <c r="N32" s="10">
        <v>0</v>
      </c>
      <c r="O32" s="12">
        <f t="shared" si="3"/>
        <v>0</v>
      </c>
      <c r="P32" s="10">
        <v>200</v>
      </c>
      <c r="Q32" s="10">
        <v>82630</v>
      </c>
      <c r="R32" s="12">
        <f t="shared" si="4"/>
        <v>4.2011444724927491</v>
      </c>
      <c r="S32" s="10">
        <v>2</v>
      </c>
      <c r="T32" s="10">
        <v>957</v>
      </c>
      <c r="U32" s="12">
        <f t="shared" si="5"/>
        <v>4.8656604867185774E-2</v>
      </c>
      <c r="V32" s="10">
        <v>0</v>
      </c>
      <c r="W32" s="10">
        <v>0</v>
      </c>
      <c r="X32" s="12">
        <f t="shared" si="6"/>
        <v>0</v>
      </c>
      <c r="Y32" s="10">
        <v>150</v>
      </c>
      <c r="Z32" s="10">
        <v>110213</v>
      </c>
      <c r="AA32" s="12">
        <f t="shared" si="7"/>
        <v>5.6035427295999432</v>
      </c>
      <c r="AB32" s="10">
        <v>446</v>
      </c>
      <c r="AC32" s="10">
        <v>38148</v>
      </c>
      <c r="AD32" s="12">
        <f t="shared" si="8"/>
        <v>1.9395529388436812</v>
      </c>
      <c r="AE32" s="10">
        <v>13</v>
      </c>
      <c r="AF32" s="10">
        <v>5026</v>
      </c>
      <c r="AG32" s="12">
        <f t="shared" si="9"/>
        <v>0.25553615053550227</v>
      </c>
    </row>
    <row r="33" spans="1:33">
      <c r="A33" s="10">
        <v>27</v>
      </c>
      <c r="B33" s="10" t="s">
        <v>58</v>
      </c>
      <c r="C33" s="10">
        <v>44608358</v>
      </c>
      <c r="D33" s="10">
        <v>14698726</v>
      </c>
      <c r="E33" s="10">
        <f t="shared" si="10"/>
        <v>59307084</v>
      </c>
      <c r="F33" s="10">
        <v>95230</v>
      </c>
      <c r="G33" s="10">
        <v>22144603</v>
      </c>
      <c r="H33" s="12">
        <f t="shared" si="0"/>
        <v>37.338883496615679</v>
      </c>
      <c r="I33" s="10">
        <v>0</v>
      </c>
      <c r="J33" s="12">
        <f t="shared" si="1"/>
        <v>37.338883496615679</v>
      </c>
      <c r="K33" s="10">
        <v>2594346</v>
      </c>
      <c r="L33" s="12">
        <f t="shared" si="2"/>
        <v>11.715477581603066</v>
      </c>
      <c r="M33" s="10">
        <v>0</v>
      </c>
      <c r="N33" s="10">
        <v>0</v>
      </c>
      <c r="O33" s="12">
        <f t="shared" si="3"/>
        <v>0</v>
      </c>
      <c r="P33" s="10">
        <v>7160</v>
      </c>
      <c r="Q33" s="10">
        <v>502935</v>
      </c>
      <c r="R33" s="12">
        <f t="shared" si="4"/>
        <v>2.271140286416514</v>
      </c>
      <c r="S33" s="10">
        <v>23</v>
      </c>
      <c r="T33" s="10">
        <v>3154</v>
      </c>
      <c r="U33" s="12">
        <f t="shared" si="5"/>
        <v>1.4242747995978975E-2</v>
      </c>
      <c r="V33" s="10">
        <v>11</v>
      </c>
      <c r="W33" s="10">
        <v>3507</v>
      </c>
      <c r="X33" s="12">
        <f t="shared" si="6"/>
        <v>1.583681585982824E-2</v>
      </c>
      <c r="Y33" s="10">
        <v>12019</v>
      </c>
      <c r="Z33" s="10">
        <v>1864012</v>
      </c>
      <c r="AA33" s="12">
        <f t="shared" si="7"/>
        <v>8.4174550340776033</v>
      </c>
      <c r="AB33" s="10">
        <v>1302</v>
      </c>
      <c r="AC33" s="10">
        <v>143504</v>
      </c>
      <c r="AD33" s="12">
        <f t="shared" si="8"/>
        <v>0.64803148649808717</v>
      </c>
      <c r="AE33" s="10">
        <v>576</v>
      </c>
      <c r="AF33" s="10">
        <v>67854</v>
      </c>
      <c r="AG33" s="12">
        <f t="shared" si="9"/>
        <v>0.30641326015192055</v>
      </c>
    </row>
    <row r="34" spans="1:33">
      <c r="A34" s="10">
        <v>28</v>
      </c>
      <c r="B34" s="10" t="s">
        <v>59</v>
      </c>
      <c r="C34" s="10">
        <v>18461427</v>
      </c>
      <c r="D34" s="10">
        <v>0</v>
      </c>
      <c r="E34" s="10">
        <f t="shared" si="10"/>
        <v>18461427</v>
      </c>
      <c r="F34" s="10">
        <v>14426</v>
      </c>
      <c r="G34" s="10">
        <v>10016920</v>
      </c>
      <c r="H34" s="12">
        <f t="shared" si="0"/>
        <v>54.258644253231346</v>
      </c>
      <c r="I34" s="10">
        <v>0</v>
      </c>
      <c r="J34" s="12">
        <f t="shared" si="1"/>
        <v>54.258644253231346</v>
      </c>
      <c r="K34" s="10">
        <v>1084896</v>
      </c>
      <c r="L34" s="12">
        <f t="shared" si="2"/>
        <v>10.830634566313798</v>
      </c>
      <c r="M34" s="10">
        <v>0</v>
      </c>
      <c r="N34" s="10">
        <v>0</v>
      </c>
      <c r="O34" s="12">
        <f t="shared" si="3"/>
        <v>0</v>
      </c>
      <c r="P34" s="10">
        <v>849</v>
      </c>
      <c r="Q34" s="10">
        <v>344396</v>
      </c>
      <c r="R34" s="12">
        <f t="shared" si="4"/>
        <v>3.4381426626148555</v>
      </c>
      <c r="S34" s="10">
        <v>13</v>
      </c>
      <c r="T34" s="10">
        <v>1462</v>
      </c>
      <c r="U34" s="12">
        <f t="shared" si="5"/>
        <v>1.459530474437252E-2</v>
      </c>
      <c r="V34" s="10">
        <v>10</v>
      </c>
      <c r="W34" s="10">
        <v>3788</v>
      </c>
      <c r="X34" s="12">
        <f t="shared" si="6"/>
        <v>3.7816015302108832E-2</v>
      </c>
      <c r="Y34" s="10">
        <v>2495</v>
      </c>
      <c r="Z34" s="10">
        <v>1786891</v>
      </c>
      <c r="AA34" s="12">
        <f t="shared" si="7"/>
        <v>17.838726874128973</v>
      </c>
      <c r="AB34" s="10">
        <v>933</v>
      </c>
      <c r="AC34" s="10">
        <v>142271</v>
      </c>
      <c r="AD34" s="12">
        <f t="shared" si="8"/>
        <v>1.4203068408253237</v>
      </c>
      <c r="AE34" s="10">
        <v>0</v>
      </c>
      <c r="AF34" s="10">
        <v>0</v>
      </c>
      <c r="AG34" s="12">
        <f t="shared" si="9"/>
        <v>0</v>
      </c>
    </row>
    <row r="35" spans="1:33">
      <c r="A35" s="10">
        <v>29</v>
      </c>
      <c r="B35" s="10" t="s">
        <v>60</v>
      </c>
      <c r="C35" s="10">
        <v>1602068</v>
      </c>
      <c r="D35" s="10">
        <v>276913</v>
      </c>
      <c r="E35" s="10">
        <f t="shared" si="10"/>
        <v>1878981</v>
      </c>
      <c r="F35" s="10">
        <v>14214</v>
      </c>
      <c r="G35" s="10">
        <v>5713655</v>
      </c>
      <c r="H35" s="12">
        <f t="shared" si="0"/>
        <v>304.08263840879715</v>
      </c>
      <c r="I35" s="10">
        <v>0</v>
      </c>
      <c r="J35" s="12">
        <f t="shared" si="1"/>
        <v>304.08263840879715</v>
      </c>
      <c r="K35" s="10">
        <v>1159589</v>
      </c>
      <c r="L35" s="12">
        <f t="shared" si="2"/>
        <v>20.295047565875084</v>
      </c>
      <c r="M35" s="10">
        <v>0</v>
      </c>
      <c r="N35" s="10">
        <v>0</v>
      </c>
      <c r="O35" s="12">
        <f t="shared" si="3"/>
        <v>0</v>
      </c>
      <c r="P35" s="10">
        <v>2854</v>
      </c>
      <c r="Q35" s="10">
        <v>277706</v>
      </c>
      <c r="R35" s="12">
        <f t="shared" si="4"/>
        <v>4.8603914657080276</v>
      </c>
      <c r="S35" s="10">
        <v>57</v>
      </c>
      <c r="T35" s="10">
        <v>2838</v>
      </c>
      <c r="U35" s="12">
        <f t="shared" si="5"/>
        <v>4.9670482379492641E-2</v>
      </c>
      <c r="V35" s="10">
        <v>6</v>
      </c>
      <c r="W35" s="10">
        <v>1743</v>
      </c>
      <c r="X35" s="12">
        <f t="shared" si="6"/>
        <v>3.0505867085079515E-2</v>
      </c>
      <c r="Y35" s="10">
        <v>4241</v>
      </c>
      <c r="Z35" s="10">
        <v>713907</v>
      </c>
      <c r="AA35" s="12">
        <f t="shared" si="7"/>
        <v>12.494751608208755</v>
      </c>
      <c r="AB35" s="10">
        <v>904</v>
      </c>
      <c r="AC35" s="10">
        <v>242601</v>
      </c>
      <c r="AD35" s="12">
        <f t="shared" si="8"/>
        <v>4.2459861507213859</v>
      </c>
      <c r="AE35" s="10">
        <v>0</v>
      </c>
      <c r="AF35" s="10">
        <v>0</v>
      </c>
      <c r="AG35" s="12">
        <f t="shared" si="9"/>
        <v>0</v>
      </c>
    </row>
    <row r="36" spans="1:33">
      <c r="A36" s="10">
        <v>30</v>
      </c>
      <c r="B36" s="10" t="s">
        <v>61</v>
      </c>
      <c r="C36" s="10">
        <v>248149</v>
      </c>
      <c r="D36" s="10">
        <v>1322</v>
      </c>
      <c r="E36" s="10">
        <f t="shared" si="10"/>
        <v>249471</v>
      </c>
      <c r="F36" s="10">
        <v>344</v>
      </c>
      <c r="G36" s="10">
        <v>503183</v>
      </c>
      <c r="H36" s="12">
        <f t="shared" si="0"/>
        <v>201.69999719406263</v>
      </c>
      <c r="I36" s="10">
        <v>0</v>
      </c>
      <c r="J36" s="12">
        <f t="shared" si="1"/>
        <v>201.69999719406263</v>
      </c>
      <c r="K36" s="10">
        <v>172323</v>
      </c>
      <c r="L36" s="12">
        <f t="shared" si="2"/>
        <v>34.246586232046788</v>
      </c>
      <c r="M36" s="10">
        <v>1</v>
      </c>
      <c r="N36" s="10">
        <v>5</v>
      </c>
      <c r="O36" s="12">
        <f t="shared" si="3"/>
        <v>9.9367426959972812E-4</v>
      </c>
      <c r="P36" s="10">
        <v>0</v>
      </c>
      <c r="Q36" s="10">
        <v>0</v>
      </c>
      <c r="R36" s="12">
        <f t="shared" si="4"/>
        <v>0</v>
      </c>
      <c r="S36" s="10">
        <v>0</v>
      </c>
      <c r="T36" s="10">
        <v>0</v>
      </c>
      <c r="U36" s="12">
        <f t="shared" si="5"/>
        <v>0</v>
      </c>
      <c r="V36" s="10">
        <v>0</v>
      </c>
      <c r="W36" s="10">
        <v>0</v>
      </c>
      <c r="X36" s="12">
        <f t="shared" si="6"/>
        <v>0</v>
      </c>
      <c r="Y36" s="10">
        <v>28</v>
      </c>
      <c r="Z36" s="10">
        <v>12729</v>
      </c>
      <c r="AA36" s="12">
        <f t="shared" si="7"/>
        <v>2.529695955546988</v>
      </c>
      <c r="AB36" s="10">
        <v>0</v>
      </c>
      <c r="AC36" s="10">
        <v>0</v>
      </c>
      <c r="AD36" s="12">
        <f t="shared" si="8"/>
        <v>0</v>
      </c>
      <c r="AE36" s="10">
        <v>22</v>
      </c>
      <c r="AF36" s="10">
        <v>211217</v>
      </c>
      <c r="AG36" s="12">
        <f t="shared" si="9"/>
        <v>41.976179640409157</v>
      </c>
    </row>
    <row r="37" spans="1:33">
      <c r="A37" s="10">
        <v>31</v>
      </c>
      <c r="B37" s="10" t="s">
        <v>85</v>
      </c>
      <c r="C37" s="10">
        <v>3338195</v>
      </c>
      <c r="D37" s="10">
        <v>699506</v>
      </c>
      <c r="E37" s="10">
        <v>4037701</v>
      </c>
      <c r="F37" s="10">
        <v>3671</v>
      </c>
      <c r="G37" s="10">
        <v>1293365</v>
      </c>
      <c r="H37" s="12">
        <f t="shared" si="0"/>
        <v>32.03221338083231</v>
      </c>
      <c r="I37" s="10">
        <v>0</v>
      </c>
      <c r="J37" s="12">
        <f t="shared" si="1"/>
        <v>32.03221338083231</v>
      </c>
      <c r="K37" s="10">
        <v>500103</v>
      </c>
      <c r="L37" s="12">
        <f t="shared" si="2"/>
        <v>38.666810993029813</v>
      </c>
      <c r="M37" s="10">
        <v>0</v>
      </c>
      <c r="N37" s="10">
        <v>0</v>
      </c>
      <c r="O37" s="12">
        <f t="shared" si="3"/>
        <v>0</v>
      </c>
      <c r="P37" s="10">
        <v>1675</v>
      </c>
      <c r="Q37" s="10">
        <v>221132</v>
      </c>
      <c r="R37" s="12">
        <f t="shared" si="4"/>
        <v>17.097416429236915</v>
      </c>
      <c r="S37" s="10">
        <v>5</v>
      </c>
      <c r="T37" s="10">
        <v>1100</v>
      </c>
      <c r="U37" s="12">
        <f t="shared" si="5"/>
        <v>8.5049463995082591E-2</v>
      </c>
      <c r="V37" s="10">
        <v>2</v>
      </c>
      <c r="W37" s="10">
        <v>454</v>
      </c>
      <c r="X37" s="12">
        <f t="shared" si="6"/>
        <v>3.5102233321606814E-2</v>
      </c>
      <c r="Y37" s="10">
        <v>1197</v>
      </c>
      <c r="Z37" s="10">
        <v>99628</v>
      </c>
      <c r="AA37" s="12">
        <f t="shared" si="7"/>
        <v>7.703007271729172</v>
      </c>
      <c r="AB37" s="10">
        <v>1694</v>
      </c>
      <c r="AC37" s="10">
        <v>134782</v>
      </c>
      <c r="AD37" s="12">
        <f t="shared" si="8"/>
        <v>10.42103350562293</v>
      </c>
      <c r="AE37" s="10">
        <v>20</v>
      </c>
      <c r="AF37" s="10">
        <v>9622</v>
      </c>
      <c r="AG37" s="12">
        <f t="shared" si="9"/>
        <v>0.74395085687334983</v>
      </c>
    </row>
    <row r="38" spans="1:33">
      <c r="A38" s="10">
        <v>32</v>
      </c>
      <c r="B38" s="10" t="s">
        <v>62</v>
      </c>
      <c r="C38" s="10">
        <v>382430</v>
      </c>
      <c r="D38" s="10">
        <v>98732</v>
      </c>
      <c r="E38" s="10">
        <f t="shared" si="10"/>
        <v>481162</v>
      </c>
      <c r="F38" s="10">
        <v>450</v>
      </c>
      <c r="G38" s="10">
        <v>505515</v>
      </c>
      <c r="H38" s="12">
        <f t="shared" ref="H38:H62" si="11">G38/E38*100</f>
        <v>105.06128912923299</v>
      </c>
      <c r="I38" s="10">
        <v>0</v>
      </c>
      <c r="J38" s="12">
        <f t="shared" ref="J38:J62" si="12">G38/E38*100</f>
        <v>105.06128912923299</v>
      </c>
      <c r="K38" s="10">
        <v>7816</v>
      </c>
      <c r="L38" s="12">
        <f t="shared" ref="L38:L62" si="13">K38/G38*100</f>
        <v>1.546146009515049</v>
      </c>
      <c r="M38" s="10">
        <v>0</v>
      </c>
      <c r="N38" s="10">
        <v>0</v>
      </c>
      <c r="O38" s="12">
        <f t="shared" ref="O38:O62" si="14">N38/G38*100</f>
        <v>0</v>
      </c>
      <c r="P38" s="10">
        <v>0</v>
      </c>
      <c r="Q38" s="10">
        <v>0</v>
      </c>
      <c r="R38" s="12">
        <f t="shared" ref="R38:R62" si="15">Q38/G38*100</f>
        <v>0</v>
      </c>
      <c r="S38" s="10">
        <v>0</v>
      </c>
      <c r="T38" s="10">
        <v>0</v>
      </c>
      <c r="U38" s="12">
        <f t="shared" ref="U38:U62" si="16">T38/G38*100</f>
        <v>0</v>
      </c>
      <c r="V38" s="10">
        <v>0</v>
      </c>
      <c r="W38" s="10">
        <v>0</v>
      </c>
      <c r="X38" s="12">
        <f t="shared" ref="X38:X62" si="17">W38/G38*100</f>
        <v>0</v>
      </c>
      <c r="Y38" s="10">
        <v>5</v>
      </c>
      <c r="Z38" s="10">
        <v>5726</v>
      </c>
      <c r="AA38" s="12">
        <f t="shared" ref="AA38:AA62" si="18">Z38/G38*100</f>
        <v>1.1327062500618181</v>
      </c>
      <c r="AB38" s="10">
        <v>0</v>
      </c>
      <c r="AC38" s="10">
        <v>0</v>
      </c>
      <c r="AD38" s="12">
        <f t="shared" ref="AD38:AD62" si="19">AC38/G38*100</f>
        <v>0</v>
      </c>
      <c r="AE38" s="10">
        <v>23</v>
      </c>
      <c r="AF38" s="10">
        <v>35388</v>
      </c>
      <c r="AG38" s="12">
        <f t="shared" ref="AG38:AG62" si="20">AF38/G38*100</f>
        <v>7.0003857452301119</v>
      </c>
    </row>
    <row r="39" spans="1:33">
      <c r="A39" s="10">
        <v>33</v>
      </c>
      <c r="B39" s="10" t="s">
        <v>63</v>
      </c>
      <c r="C39" s="10">
        <v>4946228</v>
      </c>
      <c r="D39" s="10">
        <v>0</v>
      </c>
      <c r="E39" s="10">
        <f t="shared" si="10"/>
        <v>4946228</v>
      </c>
      <c r="F39" s="10">
        <v>522</v>
      </c>
      <c r="G39" s="10">
        <v>951301</v>
      </c>
      <c r="H39" s="12">
        <f t="shared" si="11"/>
        <v>19.232857846423578</v>
      </c>
      <c r="I39" s="10">
        <v>0</v>
      </c>
      <c r="J39" s="12">
        <f t="shared" si="12"/>
        <v>19.232857846423578</v>
      </c>
      <c r="K39" s="10">
        <v>387000</v>
      </c>
      <c r="L39" s="12">
        <f t="shared" si="13"/>
        <v>40.681130367780547</v>
      </c>
      <c r="M39" s="10">
        <v>0</v>
      </c>
      <c r="N39" s="10">
        <v>0</v>
      </c>
      <c r="O39" s="12">
        <f t="shared" si="14"/>
        <v>0</v>
      </c>
      <c r="P39" s="10">
        <v>0</v>
      </c>
      <c r="Q39" s="10">
        <v>0</v>
      </c>
      <c r="R39" s="12">
        <f t="shared" si="15"/>
        <v>0</v>
      </c>
      <c r="S39" s="10">
        <v>0</v>
      </c>
      <c r="T39" s="10">
        <v>0</v>
      </c>
      <c r="U39" s="12">
        <f t="shared" si="16"/>
        <v>0</v>
      </c>
      <c r="V39" s="10">
        <v>0</v>
      </c>
      <c r="W39" s="10">
        <v>0</v>
      </c>
      <c r="X39" s="12">
        <f t="shared" si="17"/>
        <v>0</v>
      </c>
      <c r="Y39" s="10">
        <v>51</v>
      </c>
      <c r="Z39" s="10">
        <v>42321</v>
      </c>
      <c r="AA39" s="12">
        <f t="shared" si="18"/>
        <v>4.4487496596765901</v>
      </c>
      <c r="AB39" s="10">
        <v>0</v>
      </c>
      <c r="AC39" s="10">
        <v>0</v>
      </c>
      <c r="AD39" s="12">
        <f t="shared" si="19"/>
        <v>0</v>
      </c>
      <c r="AE39" s="10">
        <v>2</v>
      </c>
      <c r="AF39" s="10">
        <v>30743</v>
      </c>
      <c r="AG39" s="12">
        <f t="shared" si="20"/>
        <v>3.23167956304051</v>
      </c>
    </row>
    <row r="40" spans="1:33">
      <c r="A40" s="10">
        <v>34</v>
      </c>
      <c r="B40" s="10" t="s">
        <v>64</v>
      </c>
      <c r="C40" s="10">
        <v>4745466</v>
      </c>
      <c r="D40" s="10">
        <v>0</v>
      </c>
      <c r="E40" s="10">
        <f t="shared" si="10"/>
        <v>4745466</v>
      </c>
      <c r="F40" s="10">
        <v>9589</v>
      </c>
      <c r="G40" s="10">
        <v>663169</v>
      </c>
      <c r="H40" s="12">
        <f t="shared" si="11"/>
        <v>13.974791938241681</v>
      </c>
      <c r="I40" s="10">
        <v>0</v>
      </c>
      <c r="J40" s="12">
        <f t="shared" si="12"/>
        <v>13.974791938241681</v>
      </c>
      <c r="K40" s="10">
        <v>440947</v>
      </c>
      <c r="L40" s="12">
        <f t="shared" si="13"/>
        <v>66.490894477878186</v>
      </c>
      <c r="M40" s="10">
        <v>0</v>
      </c>
      <c r="N40" s="10">
        <v>0</v>
      </c>
      <c r="O40" s="12">
        <f t="shared" si="14"/>
        <v>0</v>
      </c>
      <c r="P40" s="10">
        <v>9356</v>
      </c>
      <c r="Q40" s="10">
        <v>366961</v>
      </c>
      <c r="R40" s="12">
        <f t="shared" si="15"/>
        <v>55.334462256227305</v>
      </c>
      <c r="S40" s="10">
        <v>36</v>
      </c>
      <c r="T40" s="10">
        <v>1396</v>
      </c>
      <c r="U40" s="12">
        <f t="shared" si="16"/>
        <v>0.21050441139438061</v>
      </c>
      <c r="V40" s="10">
        <v>71</v>
      </c>
      <c r="W40" s="10">
        <v>34837</v>
      </c>
      <c r="X40" s="12">
        <f t="shared" si="17"/>
        <v>5.2531104439441529</v>
      </c>
      <c r="Y40" s="10">
        <v>9038</v>
      </c>
      <c r="Z40" s="10">
        <v>241463</v>
      </c>
      <c r="AA40" s="12">
        <f t="shared" si="18"/>
        <v>36.410477570574017</v>
      </c>
      <c r="AB40" s="10">
        <v>1471</v>
      </c>
      <c r="AC40" s="10">
        <v>200035</v>
      </c>
      <c r="AD40" s="12">
        <f t="shared" si="19"/>
        <v>30.163502817532184</v>
      </c>
      <c r="AE40" s="10">
        <v>0</v>
      </c>
      <c r="AF40" s="10">
        <v>0</v>
      </c>
      <c r="AG40" s="12">
        <f t="shared" si="20"/>
        <v>0</v>
      </c>
    </row>
    <row r="41" spans="1:33">
      <c r="A41" s="10">
        <v>35</v>
      </c>
      <c r="B41" s="10" t="s">
        <v>86</v>
      </c>
      <c r="C41" s="10">
        <v>2708200</v>
      </c>
      <c r="D41" s="10">
        <v>156400</v>
      </c>
      <c r="E41" s="10">
        <f t="shared" si="10"/>
        <v>2864600</v>
      </c>
      <c r="F41" s="10">
        <v>758</v>
      </c>
      <c r="G41" s="10">
        <v>1807349</v>
      </c>
      <c r="H41" s="12">
        <f t="shared" si="11"/>
        <v>63.092543461565306</v>
      </c>
      <c r="I41" s="10">
        <v>0</v>
      </c>
      <c r="J41" s="12">
        <f t="shared" si="12"/>
        <v>63.092543461565306</v>
      </c>
      <c r="K41" s="10">
        <v>517215</v>
      </c>
      <c r="L41" s="12">
        <f t="shared" si="13"/>
        <v>28.617328473914007</v>
      </c>
      <c r="M41" s="10">
        <v>0</v>
      </c>
      <c r="N41" s="10">
        <v>0</v>
      </c>
      <c r="O41" s="12">
        <f t="shared" si="14"/>
        <v>0</v>
      </c>
      <c r="P41" s="10">
        <v>79</v>
      </c>
      <c r="Q41" s="10">
        <v>4860</v>
      </c>
      <c r="R41" s="12">
        <f t="shared" si="15"/>
        <v>0.26890213234964583</v>
      </c>
      <c r="S41" s="10">
        <v>0</v>
      </c>
      <c r="T41" s="10">
        <v>0</v>
      </c>
      <c r="U41" s="12">
        <f t="shared" si="16"/>
        <v>0</v>
      </c>
      <c r="V41" s="10">
        <v>0</v>
      </c>
      <c r="W41" s="10">
        <v>0</v>
      </c>
      <c r="X41" s="12">
        <f t="shared" si="17"/>
        <v>0</v>
      </c>
      <c r="Y41" s="10">
        <v>0</v>
      </c>
      <c r="Z41" s="10">
        <v>0</v>
      </c>
      <c r="AA41" s="12">
        <f t="shared" si="18"/>
        <v>0</v>
      </c>
      <c r="AB41" s="10">
        <v>1</v>
      </c>
      <c r="AC41" s="10">
        <v>6500</v>
      </c>
      <c r="AD41" s="12">
        <f t="shared" si="19"/>
        <v>0.35964276960343572</v>
      </c>
      <c r="AE41" s="10">
        <v>6</v>
      </c>
      <c r="AF41" s="10">
        <v>4200</v>
      </c>
      <c r="AG41" s="12">
        <f t="shared" si="20"/>
        <v>0.23238455882068154</v>
      </c>
    </row>
    <row r="42" spans="1:33">
      <c r="A42" s="10">
        <v>36</v>
      </c>
      <c r="B42" s="10" t="s">
        <v>65</v>
      </c>
      <c r="C42" s="10">
        <v>6829467</v>
      </c>
      <c r="D42" s="10">
        <v>479673</v>
      </c>
      <c r="E42" s="10">
        <f t="shared" si="10"/>
        <v>7309140</v>
      </c>
      <c r="F42" s="10">
        <v>740</v>
      </c>
      <c r="G42" s="10">
        <v>3589336</v>
      </c>
      <c r="H42" s="12">
        <f t="shared" si="11"/>
        <v>49.107501019271758</v>
      </c>
      <c r="I42" s="10">
        <v>0</v>
      </c>
      <c r="J42" s="12">
        <f t="shared" si="12"/>
        <v>49.107501019271758</v>
      </c>
      <c r="K42" s="10">
        <v>1558671</v>
      </c>
      <c r="L42" s="12">
        <f t="shared" si="13"/>
        <v>43.425051318684012</v>
      </c>
      <c r="M42" s="10">
        <v>0</v>
      </c>
      <c r="N42" s="10">
        <v>0</v>
      </c>
      <c r="O42" s="12">
        <f t="shared" si="14"/>
        <v>0</v>
      </c>
      <c r="P42" s="10">
        <v>31</v>
      </c>
      <c r="Q42" s="10">
        <v>23165</v>
      </c>
      <c r="R42" s="12">
        <f t="shared" si="15"/>
        <v>0.64538399302823701</v>
      </c>
      <c r="S42" s="10">
        <v>0</v>
      </c>
      <c r="T42" s="10">
        <v>0</v>
      </c>
      <c r="U42" s="12">
        <f t="shared" si="16"/>
        <v>0</v>
      </c>
      <c r="V42" s="10">
        <v>0</v>
      </c>
      <c r="W42" s="10">
        <v>0</v>
      </c>
      <c r="X42" s="12">
        <f t="shared" si="17"/>
        <v>0</v>
      </c>
      <c r="Y42" s="10">
        <v>0</v>
      </c>
      <c r="Z42" s="10">
        <v>0</v>
      </c>
      <c r="AA42" s="12">
        <f t="shared" si="18"/>
        <v>0</v>
      </c>
      <c r="AB42" s="10">
        <v>0</v>
      </c>
      <c r="AC42" s="10">
        <v>0</v>
      </c>
      <c r="AD42" s="12">
        <f t="shared" si="19"/>
        <v>0</v>
      </c>
      <c r="AE42" s="10">
        <v>3</v>
      </c>
      <c r="AF42" s="10">
        <v>975</v>
      </c>
      <c r="AG42" s="12">
        <f t="shared" si="20"/>
        <v>2.7163798541011485E-2</v>
      </c>
    </row>
    <row r="43" spans="1:33">
      <c r="A43" s="10">
        <v>37</v>
      </c>
      <c r="B43" s="10" t="s">
        <v>66</v>
      </c>
      <c r="C43" s="10">
        <v>241472</v>
      </c>
      <c r="D43" s="10">
        <v>0</v>
      </c>
      <c r="E43" s="10">
        <f t="shared" si="10"/>
        <v>241472</v>
      </c>
      <c r="F43" s="10">
        <v>4009</v>
      </c>
      <c r="G43" s="10">
        <v>116001</v>
      </c>
      <c r="H43" s="12">
        <f t="shared" si="11"/>
        <v>48.039110124569305</v>
      </c>
      <c r="I43" s="10">
        <v>0</v>
      </c>
      <c r="J43" s="12">
        <f t="shared" si="12"/>
        <v>48.039110124569305</v>
      </c>
      <c r="K43" s="10">
        <v>91449</v>
      </c>
      <c r="L43" s="12">
        <f t="shared" si="13"/>
        <v>78.834665218403288</v>
      </c>
      <c r="M43" s="10">
        <v>0</v>
      </c>
      <c r="N43" s="10">
        <v>0</v>
      </c>
      <c r="O43" s="12">
        <f t="shared" si="14"/>
        <v>0</v>
      </c>
      <c r="P43" s="10">
        <v>0</v>
      </c>
      <c r="Q43" s="10">
        <v>0</v>
      </c>
      <c r="R43" s="12">
        <f t="shared" si="15"/>
        <v>0</v>
      </c>
      <c r="S43" s="10">
        <v>0</v>
      </c>
      <c r="T43" s="10">
        <v>0</v>
      </c>
      <c r="U43" s="12">
        <f t="shared" si="16"/>
        <v>0</v>
      </c>
      <c r="V43" s="10">
        <v>0</v>
      </c>
      <c r="W43" s="10">
        <v>0</v>
      </c>
      <c r="X43" s="12">
        <f t="shared" si="17"/>
        <v>0</v>
      </c>
      <c r="Y43" s="10">
        <v>0</v>
      </c>
      <c r="Z43" s="10">
        <v>0</v>
      </c>
      <c r="AA43" s="12">
        <f t="shared" si="18"/>
        <v>0</v>
      </c>
      <c r="AB43" s="10">
        <v>0</v>
      </c>
      <c r="AC43" s="10">
        <v>0</v>
      </c>
      <c r="AD43" s="12">
        <f t="shared" si="19"/>
        <v>0</v>
      </c>
      <c r="AE43" s="10">
        <v>0</v>
      </c>
      <c r="AF43" s="10">
        <v>0</v>
      </c>
      <c r="AG43" s="12">
        <f t="shared" si="20"/>
        <v>0</v>
      </c>
    </row>
    <row r="44" spans="1:33" s="9" customFormat="1">
      <c r="A44" s="11"/>
      <c r="B44" s="11" t="s">
        <v>52</v>
      </c>
      <c r="C44" s="11">
        <f>SUM(C28:C43)</f>
        <v>110694060</v>
      </c>
      <c r="D44" s="11">
        <f>SUM(D28:D43)</f>
        <v>18041856</v>
      </c>
      <c r="E44" s="10">
        <f t="shared" si="10"/>
        <v>128735916</v>
      </c>
      <c r="F44" s="11">
        <f>SUM(F28:F43)</f>
        <v>152642</v>
      </c>
      <c r="G44" s="11">
        <f>SUM(G28:G43)</f>
        <v>55053869</v>
      </c>
      <c r="H44" s="12">
        <f t="shared" si="11"/>
        <v>42.764964673883235</v>
      </c>
      <c r="I44" s="11">
        <v>0</v>
      </c>
      <c r="J44" s="12">
        <f t="shared" si="12"/>
        <v>42.764964673883235</v>
      </c>
      <c r="K44" s="11">
        <f>SUM(K28:K43)</f>
        <v>9873626</v>
      </c>
      <c r="L44" s="12">
        <f t="shared" si="13"/>
        <v>17.93448158929575</v>
      </c>
      <c r="M44" s="11">
        <f>SUM(M28:M43)</f>
        <v>1</v>
      </c>
      <c r="N44" s="11">
        <f>SUM(N28:N43)</f>
        <v>5</v>
      </c>
      <c r="O44" s="12">
        <f t="shared" si="14"/>
        <v>9.0820138363027688E-6</v>
      </c>
      <c r="P44" s="11">
        <f>SUM(P28:P43)</f>
        <v>22206</v>
      </c>
      <c r="Q44" s="11">
        <f>SUM(Q28:Q43)</f>
        <v>1824738</v>
      </c>
      <c r="R44" s="12">
        <f t="shared" si="15"/>
        <v>3.3144591527254881</v>
      </c>
      <c r="S44" s="11">
        <f>SUM(S28:S43)</f>
        <v>158</v>
      </c>
      <c r="T44" s="11">
        <f>SUM(T28:T43)</f>
        <v>14911</v>
      </c>
      <c r="U44" s="12">
        <f t="shared" si="16"/>
        <v>2.7084381662622111E-2</v>
      </c>
      <c r="V44" s="11">
        <f>SUM(V28:V43)</f>
        <v>127</v>
      </c>
      <c r="W44" s="11">
        <f>SUM(W28:W43)</f>
        <v>48956</v>
      </c>
      <c r="X44" s="12">
        <f t="shared" si="17"/>
        <v>8.8923813874007662E-2</v>
      </c>
      <c r="Y44" s="11">
        <f>SUM(Y28:Y43)</f>
        <v>29764</v>
      </c>
      <c r="Z44" s="11">
        <f>SUM(Z28:Z43)</f>
        <v>4887667</v>
      </c>
      <c r="AA44" s="12">
        <f t="shared" si="18"/>
        <v>8.8779718642480887</v>
      </c>
      <c r="AB44" s="11">
        <f>SUM(AB28:AB43)</f>
        <v>8122</v>
      </c>
      <c r="AC44" s="11">
        <f>SUM(AC28:AC43)</f>
        <v>950155</v>
      </c>
      <c r="AD44" s="12">
        <f t="shared" si="19"/>
        <v>1.7258641713264511</v>
      </c>
      <c r="AE44" s="11">
        <f>SUM(AE28:AE43)</f>
        <v>760</v>
      </c>
      <c r="AF44" s="11">
        <f>SUM(AF28:AF43)</f>
        <v>384488</v>
      </c>
      <c r="AG44" s="12">
        <f t="shared" si="20"/>
        <v>0.6983850671784757</v>
      </c>
    </row>
    <row r="45" spans="1:33">
      <c r="A45" s="10">
        <v>38</v>
      </c>
      <c r="B45" s="10" t="s">
        <v>67</v>
      </c>
      <c r="C45" s="10">
        <v>4842388</v>
      </c>
      <c r="D45" s="10">
        <v>0</v>
      </c>
      <c r="E45" s="10">
        <f t="shared" si="10"/>
        <v>4842388</v>
      </c>
      <c r="F45" s="10">
        <v>8846</v>
      </c>
      <c r="G45" s="10">
        <v>3004861</v>
      </c>
      <c r="H45" s="12">
        <f t="shared" si="11"/>
        <v>62.053288584062237</v>
      </c>
      <c r="I45" s="10">
        <v>0</v>
      </c>
      <c r="J45" s="12">
        <f t="shared" si="12"/>
        <v>62.053288584062237</v>
      </c>
      <c r="K45" s="10">
        <v>1047908</v>
      </c>
      <c r="L45" s="12">
        <f t="shared" si="13"/>
        <v>34.873759551606547</v>
      </c>
      <c r="M45" s="10">
        <v>0</v>
      </c>
      <c r="N45" s="10">
        <v>0</v>
      </c>
      <c r="O45" s="12">
        <f t="shared" si="14"/>
        <v>0</v>
      </c>
      <c r="P45" s="10">
        <v>575</v>
      </c>
      <c r="Q45" s="10">
        <v>130426</v>
      </c>
      <c r="R45" s="12">
        <f t="shared" si="15"/>
        <v>4.3405002760527029</v>
      </c>
      <c r="S45" s="10">
        <v>6</v>
      </c>
      <c r="T45" s="10">
        <v>219</v>
      </c>
      <c r="U45" s="12">
        <f t="shared" si="16"/>
        <v>7.2881907016664003E-3</v>
      </c>
      <c r="V45" s="10">
        <v>4</v>
      </c>
      <c r="W45" s="10">
        <v>662</v>
      </c>
      <c r="X45" s="12">
        <f t="shared" si="17"/>
        <v>2.2030969152982451E-2</v>
      </c>
      <c r="Y45" s="10">
        <v>439</v>
      </c>
      <c r="Z45" s="10">
        <v>119695</v>
      </c>
      <c r="AA45" s="12">
        <f t="shared" si="18"/>
        <v>3.9833789316710493</v>
      </c>
      <c r="AB45" s="10">
        <v>1</v>
      </c>
      <c r="AC45" s="10">
        <v>871</v>
      </c>
      <c r="AD45" s="12">
        <f t="shared" si="19"/>
        <v>2.898636575868235E-2</v>
      </c>
      <c r="AE45" s="10">
        <v>1104</v>
      </c>
      <c r="AF45" s="10">
        <v>293659</v>
      </c>
      <c r="AG45" s="12">
        <f t="shared" si="20"/>
        <v>9.77279814274271</v>
      </c>
    </row>
    <row r="46" spans="1:33">
      <c r="A46" s="10">
        <v>39</v>
      </c>
      <c r="B46" s="10" t="s">
        <v>68</v>
      </c>
      <c r="C46" s="10">
        <v>2018019</v>
      </c>
      <c r="D46" s="10">
        <v>0</v>
      </c>
      <c r="E46" s="10">
        <f t="shared" si="10"/>
        <v>2018019</v>
      </c>
      <c r="F46" s="10">
        <v>1288</v>
      </c>
      <c r="G46" s="10">
        <v>864960</v>
      </c>
      <c r="H46" s="12">
        <f t="shared" si="11"/>
        <v>42.861836285981454</v>
      </c>
      <c r="I46" s="10">
        <v>0</v>
      </c>
      <c r="J46" s="12">
        <f t="shared" si="12"/>
        <v>42.861836285981454</v>
      </c>
      <c r="K46" s="10">
        <v>606144</v>
      </c>
      <c r="L46" s="12">
        <f t="shared" si="13"/>
        <v>70.077691453940076</v>
      </c>
      <c r="M46" s="10">
        <v>0</v>
      </c>
      <c r="N46" s="10">
        <v>0</v>
      </c>
      <c r="O46" s="12">
        <f t="shared" si="14"/>
        <v>0</v>
      </c>
      <c r="P46" s="10">
        <v>251</v>
      </c>
      <c r="Q46" s="10">
        <v>307374</v>
      </c>
      <c r="R46" s="12">
        <f t="shared" si="15"/>
        <v>35.536209766925637</v>
      </c>
      <c r="S46" s="10">
        <v>0</v>
      </c>
      <c r="T46" s="10">
        <v>0</v>
      </c>
      <c r="U46" s="12">
        <f t="shared" si="16"/>
        <v>0</v>
      </c>
      <c r="V46" s="10">
        <v>0</v>
      </c>
      <c r="W46" s="10">
        <v>0</v>
      </c>
      <c r="X46" s="12">
        <f t="shared" si="17"/>
        <v>0</v>
      </c>
      <c r="Y46" s="10">
        <v>108</v>
      </c>
      <c r="Z46" s="10">
        <v>157113</v>
      </c>
      <c r="AA46" s="12">
        <f t="shared" si="18"/>
        <v>18.164192563817981</v>
      </c>
      <c r="AB46" s="10">
        <v>7</v>
      </c>
      <c r="AC46" s="10">
        <v>3891</v>
      </c>
      <c r="AD46" s="12">
        <f t="shared" si="19"/>
        <v>0.44984739178690347</v>
      </c>
      <c r="AE46" s="10">
        <v>22</v>
      </c>
      <c r="AF46" s="10">
        <v>49939</v>
      </c>
      <c r="AG46" s="12">
        <f t="shared" si="20"/>
        <v>5.7735617832038475</v>
      </c>
    </row>
    <row r="47" spans="1:33">
      <c r="A47" s="10">
        <v>40</v>
      </c>
      <c r="B47" s="10" t="s">
        <v>69</v>
      </c>
      <c r="C47" s="10">
        <v>17625344</v>
      </c>
      <c r="D47" s="10">
        <v>165</v>
      </c>
      <c r="E47" s="10">
        <f t="shared" si="10"/>
        <v>17625509</v>
      </c>
      <c r="F47" s="10">
        <v>29023</v>
      </c>
      <c r="G47" s="10">
        <v>12503362</v>
      </c>
      <c r="H47" s="12">
        <f t="shared" si="11"/>
        <v>70.939012314481246</v>
      </c>
      <c r="I47" s="10">
        <v>0</v>
      </c>
      <c r="J47" s="12">
        <f t="shared" si="12"/>
        <v>70.939012314481246</v>
      </c>
      <c r="K47" s="10">
        <v>5385138</v>
      </c>
      <c r="L47" s="12">
        <f t="shared" si="13"/>
        <v>43.069520021894917</v>
      </c>
      <c r="M47" s="10">
        <v>0</v>
      </c>
      <c r="N47" s="10">
        <v>0</v>
      </c>
      <c r="O47" s="12">
        <f t="shared" si="14"/>
        <v>0</v>
      </c>
      <c r="P47" s="10">
        <v>0</v>
      </c>
      <c r="Q47" s="10">
        <v>0</v>
      </c>
      <c r="R47" s="12">
        <f t="shared" si="15"/>
        <v>0</v>
      </c>
      <c r="S47" s="10">
        <v>29</v>
      </c>
      <c r="T47" s="10">
        <v>8812</v>
      </c>
      <c r="U47" s="12">
        <f t="shared" si="16"/>
        <v>7.0477044494112864E-2</v>
      </c>
      <c r="V47" s="10">
        <v>644</v>
      </c>
      <c r="W47" s="10">
        <v>184401</v>
      </c>
      <c r="X47" s="12">
        <f t="shared" si="17"/>
        <v>1.4748113347434075</v>
      </c>
      <c r="Y47" s="10">
        <v>3167</v>
      </c>
      <c r="Z47" s="10">
        <v>990085</v>
      </c>
      <c r="AA47" s="12">
        <f t="shared" si="18"/>
        <v>7.9185502267310177</v>
      </c>
      <c r="AB47" s="10">
        <v>4053</v>
      </c>
      <c r="AC47" s="10">
        <v>690110</v>
      </c>
      <c r="AD47" s="12">
        <f t="shared" si="19"/>
        <v>5.5193955033854092</v>
      </c>
      <c r="AE47" s="10">
        <v>221</v>
      </c>
      <c r="AF47" s="10">
        <v>100663</v>
      </c>
      <c r="AG47" s="12">
        <f t="shared" si="20"/>
        <v>0.80508746367576978</v>
      </c>
    </row>
    <row r="48" spans="1:33">
      <c r="A48" s="10">
        <v>41</v>
      </c>
      <c r="B48" s="10" t="s">
        <v>70</v>
      </c>
      <c r="C48" s="10">
        <v>9220720</v>
      </c>
      <c r="D48" s="10">
        <v>0</v>
      </c>
      <c r="E48" s="10">
        <f t="shared" si="10"/>
        <v>9220720</v>
      </c>
      <c r="F48" s="10">
        <v>8903</v>
      </c>
      <c r="G48" s="10">
        <v>5208421</v>
      </c>
      <c r="H48" s="12">
        <f t="shared" si="11"/>
        <v>56.486055318890493</v>
      </c>
      <c r="I48" s="10">
        <v>0</v>
      </c>
      <c r="J48" s="12">
        <f t="shared" si="12"/>
        <v>56.486055318890493</v>
      </c>
      <c r="K48" s="10">
        <v>2816033</v>
      </c>
      <c r="L48" s="12">
        <f t="shared" si="13"/>
        <v>54.066923545542878</v>
      </c>
      <c r="M48" s="10">
        <v>0</v>
      </c>
      <c r="N48" s="10">
        <v>0</v>
      </c>
      <c r="O48" s="12">
        <f t="shared" si="14"/>
        <v>0</v>
      </c>
      <c r="P48" s="10">
        <v>1650</v>
      </c>
      <c r="Q48" s="10">
        <v>302047</v>
      </c>
      <c r="R48" s="12">
        <f t="shared" si="15"/>
        <v>5.7992047877850119</v>
      </c>
      <c r="S48" s="10">
        <v>3</v>
      </c>
      <c r="T48" s="10">
        <v>332</v>
      </c>
      <c r="U48" s="12">
        <f t="shared" si="16"/>
        <v>6.37429270790514E-3</v>
      </c>
      <c r="V48" s="10">
        <v>6</v>
      </c>
      <c r="W48" s="10">
        <v>1083</v>
      </c>
      <c r="X48" s="12">
        <f t="shared" si="17"/>
        <v>2.0793250008015865E-2</v>
      </c>
      <c r="Y48" s="10">
        <v>1401</v>
      </c>
      <c r="Z48" s="10">
        <v>291042</v>
      </c>
      <c r="AA48" s="12">
        <f t="shared" si="18"/>
        <v>5.5879123442594212</v>
      </c>
      <c r="AB48" s="10">
        <v>0</v>
      </c>
      <c r="AC48" s="10">
        <v>0</v>
      </c>
      <c r="AD48" s="12">
        <f t="shared" si="19"/>
        <v>0</v>
      </c>
      <c r="AE48" s="10">
        <v>711</v>
      </c>
      <c r="AF48" s="10">
        <v>1090151</v>
      </c>
      <c r="AG48" s="12">
        <f t="shared" si="20"/>
        <v>20.930546897034631</v>
      </c>
    </row>
    <row r="49" spans="1:33">
      <c r="A49" s="10">
        <v>42</v>
      </c>
      <c r="B49" s="10" t="s">
        <v>71</v>
      </c>
      <c r="C49" s="10">
        <v>25895</v>
      </c>
      <c r="D49" s="10">
        <v>0</v>
      </c>
      <c r="E49" s="10">
        <f t="shared" si="10"/>
        <v>25895</v>
      </c>
      <c r="F49" s="10">
        <v>67</v>
      </c>
      <c r="G49" s="10">
        <v>153877</v>
      </c>
      <c r="H49" s="12">
        <f t="shared" si="11"/>
        <v>594.23440818690869</v>
      </c>
      <c r="I49" s="10">
        <v>0</v>
      </c>
      <c r="J49" s="12">
        <f t="shared" si="12"/>
        <v>594.23440818690869</v>
      </c>
      <c r="K49" s="10">
        <v>1218</v>
      </c>
      <c r="L49" s="12">
        <f t="shared" si="13"/>
        <v>0.7915412959701581</v>
      </c>
      <c r="M49" s="10">
        <v>0</v>
      </c>
      <c r="N49" s="10">
        <v>0</v>
      </c>
      <c r="O49" s="12">
        <f t="shared" si="14"/>
        <v>0</v>
      </c>
      <c r="P49" s="10">
        <v>5</v>
      </c>
      <c r="Q49" s="10">
        <v>14</v>
      </c>
      <c r="R49" s="12">
        <f t="shared" si="15"/>
        <v>9.0981758157489424E-3</v>
      </c>
      <c r="S49" s="10">
        <v>0</v>
      </c>
      <c r="T49" s="10">
        <v>0</v>
      </c>
      <c r="U49" s="12">
        <f t="shared" si="16"/>
        <v>0</v>
      </c>
      <c r="V49" s="10">
        <v>0</v>
      </c>
      <c r="W49" s="10">
        <v>0</v>
      </c>
      <c r="X49" s="12">
        <f t="shared" si="17"/>
        <v>0</v>
      </c>
      <c r="Y49" s="10">
        <v>7</v>
      </c>
      <c r="Z49" s="10">
        <v>485</v>
      </c>
      <c r="AA49" s="12">
        <f t="shared" si="18"/>
        <v>0.31518680504558838</v>
      </c>
      <c r="AB49" s="10">
        <v>0</v>
      </c>
      <c r="AC49" s="10">
        <v>0</v>
      </c>
      <c r="AD49" s="12">
        <f t="shared" si="19"/>
        <v>0</v>
      </c>
      <c r="AE49" s="10">
        <v>0</v>
      </c>
      <c r="AF49" s="10">
        <v>0</v>
      </c>
      <c r="AG49" s="12">
        <f t="shared" si="20"/>
        <v>0</v>
      </c>
    </row>
    <row r="50" spans="1:33">
      <c r="A50" s="10">
        <v>43</v>
      </c>
      <c r="B50" s="10" t="s">
        <v>72</v>
      </c>
      <c r="C50" s="10">
        <v>2922860</v>
      </c>
      <c r="D50" s="10">
        <v>0</v>
      </c>
      <c r="E50" s="10">
        <f t="shared" si="10"/>
        <v>2922860</v>
      </c>
      <c r="F50" s="10">
        <v>3649</v>
      </c>
      <c r="G50" s="10">
        <v>1183251</v>
      </c>
      <c r="H50" s="12">
        <f t="shared" si="11"/>
        <v>40.482643711980728</v>
      </c>
      <c r="I50" s="10">
        <v>0</v>
      </c>
      <c r="J50" s="12">
        <f t="shared" si="12"/>
        <v>40.482643711980728</v>
      </c>
      <c r="K50" s="10">
        <v>470553</v>
      </c>
      <c r="L50" s="12">
        <f t="shared" si="13"/>
        <v>39.767809196865244</v>
      </c>
      <c r="M50" s="10">
        <v>0</v>
      </c>
      <c r="N50" s="10">
        <v>0</v>
      </c>
      <c r="O50" s="12">
        <f t="shared" si="14"/>
        <v>0</v>
      </c>
      <c r="P50" s="10">
        <v>1058</v>
      </c>
      <c r="Q50" s="10">
        <v>76801</v>
      </c>
      <c r="R50" s="12">
        <f t="shared" si="15"/>
        <v>6.4906769569601037</v>
      </c>
      <c r="S50" s="10">
        <v>0</v>
      </c>
      <c r="T50" s="10">
        <v>0</v>
      </c>
      <c r="U50" s="12">
        <f t="shared" si="16"/>
        <v>0</v>
      </c>
      <c r="V50" s="10">
        <v>0</v>
      </c>
      <c r="W50" s="10">
        <v>0</v>
      </c>
      <c r="X50" s="12">
        <f t="shared" si="17"/>
        <v>0</v>
      </c>
      <c r="Y50" s="10">
        <v>1043</v>
      </c>
      <c r="Z50" s="10">
        <v>75825</v>
      </c>
      <c r="AA50" s="12">
        <f t="shared" si="18"/>
        <v>6.4081923446504581</v>
      </c>
      <c r="AB50" s="10">
        <v>0</v>
      </c>
      <c r="AC50" s="10">
        <v>0</v>
      </c>
      <c r="AD50" s="12">
        <f t="shared" si="19"/>
        <v>0</v>
      </c>
      <c r="AE50" s="10">
        <v>201</v>
      </c>
      <c r="AF50" s="10">
        <v>262770</v>
      </c>
      <c r="AG50" s="12">
        <f t="shared" si="20"/>
        <v>22.207460631767901</v>
      </c>
    </row>
    <row r="51" spans="1:33">
      <c r="A51" s="10">
        <v>44</v>
      </c>
      <c r="B51" s="10" t="s">
        <v>73</v>
      </c>
      <c r="C51" s="10">
        <v>3783872</v>
      </c>
      <c r="D51" s="10">
        <v>0</v>
      </c>
      <c r="E51" s="10">
        <f t="shared" si="10"/>
        <v>3783872</v>
      </c>
      <c r="F51" s="10">
        <v>5382</v>
      </c>
      <c r="G51" s="10">
        <v>1008393</v>
      </c>
      <c r="H51" s="12">
        <f t="shared" si="11"/>
        <v>26.649765108333472</v>
      </c>
      <c r="I51" s="10">
        <v>0</v>
      </c>
      <c r="J51" s="12">
        <f t="shared" si="12"/>
        <v>26.649765108333472</v>
      </c>
      <c r="K51" s="10">
        <v>289394</v>
      </c>
      <c r="L51" s="12">
        <f t="shared" si="13"/>
        <v>28.698533210762072</v>
      </c>
      <c r="M51" s="10">
        <v>0</v>
      </c>
      <c r="N51" s="10">
        <v>0</v>
      </c>
      <c r="O51" s="12">
        <f t="shared" si="14"/>
        <v>0</v>
      </c>
      <c r="P51" s="10">
        <v>358</v>
      </c>
      <c r="Q51" s="10">
        <v>41827</v>
      </c>
      <c r="R51" s="12">
        <f t="shared" si="15"/>
        <v>4.1478867862033946</v>
      </c>
      <c r="S51" s="10">
        <v>0</v>
      </c>
      <c r="T51" s="10">
        <v>0</v>
      </c>
      <c r="U51" s="12">
        <f t="shared" si="16"/>
        <v>0</v>
      </c>
      <c r="V51" s="10">
        <v>0</v>
      </c>
      <c r="W51" s="10">
        <v>0</v>
      </c>
      <c r="X51" s="12">
        <f t="shared" si="17"/>
        <v>0</v>
      </c>
      <c r="Y51" s="10">
        <v>263</v>
      </c>
      <c r="Z51" s="10">
        <v>39528</v>
      </c>
      <c r="AA51" s="12">
        <f t="shared" si="18"/>
        <v>3.9199002769753459</v>
      </c>
      <c r="AB51" s="10">
        <v>0</v>
      </c>
      <c r="AC51" s="10">
        <v>0</v>
      </c>
      <c r="AD51" s="12">
        <f t="shared" si="19"/>
        <v>0</v>
      </c>
      <c r="AE51" s="10">
        <v>1140</v>
      </c>
      <c r="AF51" s="10">
        <v>301039</v>
      </c>
      <c r="AG51" s="12">
        <f t="shared" si="20"/>
        <v>29.853340909744514</v>
      </c>
    </row>
    <row r="52" spans="1:33">
      <c r="A52" s="10">
        <v>45</v>
      </c>
      <c r="B52" s="10" t="s">
        <v>74</v>
      </c>
      <c r="C52" s="10">
        <v>1942467</v>
      </c>
      <c r="D52" s="10">
        <v>1257</v>
      </c>
      <c r="E52" s="10">
        <f t="shared" si="10"/>
        <v>1943724</v>
      </c>
      <c r="F52" s="10">
        <v>523</v>
      </c>
      <c r="G52" s="10">
        <v>2247682</v>
      </c>
      <c r="H52" s="12">
        <f t="shared" si="11"/>
        <v>115.63791978696565</v>
      </c>
      <c r="I52" s="10">
        <v>0</v>
      </c>
      <c r="J52" s="12">
        <f t="shared" si="12"/>
        <v>115.63791978696565</v>
      </c>
      <c r="K52" s="10">
        <v>73366</v>
      </c>
      <c r="L52" s="12">
        <f t="shared" si="13"/>
        <v>3.2640738325083349</v>
      </c>
      <c r="M52" s="10">
        <v>0</v>
      </c>
      <c r="N52" s="10">
        <v>0</v>
      </c>
      <c r="O52" s="12">
        <f t="shared" si="14"/>
        <v>0</v>
      </c>
      <c r="P52" s="10">
        <v>10</v>
      </c>
      <c r="Q52" s="10">
        <v>102826</v>
      </c>
      <c r="R52" s="12">
        <f t="shared" si="15"/>
        <v>4.5747574612422932</v>
      </c>
      <c r="S52" s="10">
        <v>0</v>
      </c>
      <c r="T52" s="10">
        <v>0</v>
      </c>
      <c r="U52" s="12">
        <f t="shared" si="16"/>
        <v>0</v>
      </c>
      <c r="V52" s="10">
        <v>0</v>
      </c>
      <c r="W52" s="10">
        <v>0</v>
      </c>
      <c r="X52" s="12">
        <f t="shared" si="17"/>
        <v>0</v>
      </c>
      <c r="Y52" s="10">
        <v>0</v>
      </c>
      <c r="Z52" s="10">
        <v>0</v>
      </c>
      <c r="AA52" s="12">
        <f t="shared" si="18"/>
        <v>0</v>
      </c>
      <c r="AB52" s="10">
        <v>0</v>
      </c>
      <c r="AC52" s="10">
        <v>0</v>
      </c>
      <c r="AD52" s="12">
        <f t="shared" si="19"/>
        <v>0</v>
      </c>
      <c r="AE52" s="10">
        <v>30</v>
      </c>
      <c r="AF52" s="10">
        <v>341448</v>
      </c>
      <c r="AG52" s="12">
        <f t="shared" si="20"/>
        <v>15.191116892870077</v>
      </c>
    </row>
    <row r="53" spans="1:33">
      <c r="A53" s="10">
        <v>46</v>
      </c>
      <c r="B53" s="10" t="s">
        <v>75</v>
      </c>
      <c r="C53" s="10">
        <v>2862238</v>
      </c>
      <c r="D53" s="10">
        <v>63413</v>
      </c>
      <c r="E53" s="10">
        <f t="shared" si="10"/>
        <v>2925651</v>
      </c>
      <c r="F53" s="10">
        <v>1148</v>
      </c>
      <c r="G53" s="10">
        <v>249952</v>
      </c>
      <c r="H53" s="12">
        <f t="shared" si="11"/>
        <v>8.5434660525127573</v>
      </c>
      <c r="I53" s="10">
        <v>0</v>
      </c>
      <c r="J53" s="12">
        <f t="shared" si="12"/>
        <v>8.5434660525127573</v>
      </c>
      <c r="K53" s="10">
        <v>151409</v>
      </c>
      <c r="L53" s="12">
        <f t="shared" si="13"/>
        <v>60.5752304442453</v>
      </c>
      <c r="M53" s="10">
        <v>0</v>
      </c>
      <c r="N53" s="10">
        <v>0</v>
      </c>
      <c r="O53" s="12">
        <f t="shared" si="14"/>
        <v>0</v>
      </c>
      <c r="P53" s="10">
        <v>217</v>
      </c>
      <c r="Q53" s="10">
        <v>65352</v>
      </c>
      <c r="R53" s="12">
        <f t="shared" si="15"/>
        <v>26.145819997439506</v>
      </c>
      <c r="S53" s="10">
        <v>14</v>
      </c>
      <c r="T53" s="10">
        <v>1017</v>
      </c>
      <c r="U53" s="12">
        <f t="shared" si="16"/>
        <v>0.40687812059915507</v>
      </c>
      <c r="V53" s="10">
        <v>0</v>
      </c>
      <c r="W53" s="10">
        <v>0</v>
      </c>
      <c r="X53" s="12">
        <f t="shared" si="17"/>
        <v>0</v>
      </c>
      <c r="Y53" s="10">
        <v>85</v>
      </c>
      <c r="Z53" s="10">
        <v>11643</v>
      </c>
      <c r="AA53" s="12">
        <f t="shared" si="18"/>
        <v>4.65809435411599</v>
      </c>
      <c r="AB53" s="10">
        <v>0</v>
      </c>
      <c r="AC53" s="10">
        <v>0</v>
      </c>
      <c r="AD53" s="12">
        <f t="shared" si="19"/>
        <v>0</v>
      </c>
      <c r="AE53" s="10">
        <v>51</v>
      </c>
      <c r="AF53" s="10">
        <v>15922</v>
      </c>
      <c r="AG53" s="12">
        <f t="shared" si="20"/>
        <v>6.3700230444245287</v>
      </c>
    </row>
    <row r="54" spans="1:33">
      <c r="A54" s="10">
        <v>47</v>
      </c>
      <c r="B54" s="10" t="s">
        <v>76</v>
      </c>
      <c r="C54" s="10">
        <v>8848778</v>
      </c>
      <c r="D54" s="10">
        <v>80000</v>
      </c>
      <c r="E54" s="10">
        <f t="shared" si="10"/>
        <v>8928778</v>
      </c>
      <c r="F54" s="10">
        <v>302</v>
      </c>
      <c r="G54" s="10">
        <v>6160527</v>
      </c>
      <c r="H54" s="12">
        <f t="shared" si="11"/>
        <v>68.996306101462039</v>
      </c>
      <c r="I54" s="10">
        <v>0</v>
      </c>
      <c r="J54" s="12">
        <f t="shared" si="12"/>
        <v>68.996306101462039</v>
      </c>
      <c r="K54" s="10">
        <v>0</v>
      </c>
      <c r="L54" s="12">
        <f t="shared" si="13"/>
        <v>0</v>
      </c>
      <c r="M54" s="10">
        <v>0</v>
      </c>
      <c r="N54" s="10">
        <v>0</v>
      </c>
      <c r="O54" s="12">
        <f t="shared" si="14"/>
        <v>0</v>
      </c>
      <c r="P54" s="10">
        <v>0</v>
      </c>
      <c r="Q54" s="10">
        <v>0</v>
      </c>
      <c r="R54" s="12">
        <f t="shared" si="15"/>
        <v>0</v>
      </c>
      <c r="S54" s="10">
        <v>0</v>
      </c>
      <c r="T54" s="10">
        <v>0</v>
      </c>
      <c r="U54" s="12">
        <f t="shared" si="16"/>
        <v>0</v>
      </c>
      <c r="V54" s="10">
        <v>0</v>
      </c>
      <c r="W54" s="10">
        <v>0</v>
      </c>
      <c r="X54" s="12">
        <f t="shared" si="17"/>
        <v>0</v>
      </c>
      <c r="Y54" s="10">
        <v>0</v>
      </c>
      <c r="Z54" s="10">
        <v>0</v>
      </c>
      <c r="AA54" s="12">
        <f t="shared" si="18"/>
        <v>0</v>
      </c>
      <c r="AB54" s="10">
        <v>0</v>
      </c>
      <c r="AC54" s="10">
        <v>0</v>
      </c>
      <c r="AD54" s="12">
        <f t="shared" si="19"/>
        <v>0</v>
      </c>
      <c r="AE54" s="10">
        <v>0</v>
      </c>
      <c r="AF54" s="10">
        <v>0</v>
      </c>
      <c r="AG54" s="12">
        <f t="shared" si="20"/>
        <v>0</v>
      </c>
    </row>
    <row r="55" spans="1:33">
      <c r="A55" s="10">
        <v>48</v>
      </c>
      <c r="B55" s="10" t="s">
        <v>77</v>
      </c>
      <c r="C55" s="10">
        <v>786207</v>
      </c>
      <c r="D55" s="10">
        <v>14504</v>
      </c>
      <c r="E55" s="10">
        <f t="shared" si="10"/>
        <v>800711</v>
      </c>
      <c r="F55" s="10">
        <v>211</v>
      </c>
      <c r="G55" s="10">
        <v>783493</v>
      </c>
      <c r="H55" s="12">
        <f t="shared" si="11"/>
        <v>97.849661113685215</v>
      </c>
      <c r="I55" s="10">
        <v>0</v>
      </c>
      <c r="J55" s="12">
        <f t="shared" si="12"/>
        <v>97.849661113685215</v>
      </c>
      <c r="K55" s="10">
        <v>42855</v>
      </c>
      <c r="L55" s="12">
        <f t="shared" si="13"/>
        <v>5.469736168670301</v>
      </c>
      <c r="M55" s="10">
        <v>0</v>
      </c>
      <c r="N55" s="10">
        <v>0</v>
      </c>
      <c r="O55" s="12">
        <f t="shared" si="14"/>
        <v>0</v>
      </c>
      <c r="P55" s="10">
        <v>10</v>
      </c>
      <c r="Q55" s="10">
        <v>7525</v>
      </c>
      <c r="R55" s="12">
        <f t="shared" si="15"/>
        <v>0.96044253107558075</v>
      </c>
      <c r="S55" s="10">
        <v>0</v>
      </c>
      <c r="T55" s="10">
        <v>0</v>
      </c>
      <c r="U55" s="12">
        <f t="shared" si="16"/>
        <v>0</v>
      </c>
      <c r="V55" s="10">
        <v>0</v>
      </c>
      <c r="W55" s="10">
        <v>0</v>
      </c>
      <c r="X55" s="12">
        <f t="shared" si="17"/>
        <v>0</v>
      </c>
      <c r="Y55" s="10">
        <v>8</v>
      </c>
      <c r="Z55" s="10">
        <v>7505</v>
      </c>
      <c r="AA55" s="12">
        <f t="shared" si="18"/>
        <v>0.95788985989664244</v>
      </c>
      <c r="AB55" s="10">
        <v>0</v>
      </c>
      <c r="AC55" s="10">
        <v>0</v>
      </c>
      <c r="AD55" s="12">
        <f t="shared" si="19"/>
        <v>0</v>
      </c>
      <c r="AE55" s="10">
        <v>0</v>
      </c>
      <c r="AF55" s="10">
        <v>0</v>
      </c>
      <c r="AG55" s="12">
        <f t="shared" si="20"/>
        <v>0</v>
      </c>
    </row>
    <row r="56" spans="1:33">
      <c r="A56" s="10">
        <v>49</v>
      </c>
      <c r="B56" s="10" t="s">
        <v>78</v>
      </c>
      <c r="C56" s="10">
        <v>1728602</v>
      </c>
      <c r="D56" s="10">
        <v>455</v>
      </c>
      <c r="E56" s="10">
        <f t="shared" si="10"/>
        <v>1729057</v>
      </c>
      <c r="F56" s="10">
        <v>3149</v>
      </c>
      <c r="G56" s="10">
        <v>1439700</v>
      </c>
      <c r="H56" s="12">
        <f t="shared" si="11"/>
        <v>83.265039845418627</v>
      </c>
      <c r="I56" s="10">
        <v>0</v>
      </c>
      <c r="J56" s="12">
        <f t="shared" si="12"/>
        <v>83.265039845418627</v>
      </c>
      <c r="K56" s="10">
        <v>173541</v>
      </c>
      <c r="L56" s="12">
        <f t="shared" si="13"/>
        <v>12.053969576995208</v>
      </c>
      <c r="M56" s="10">
        <v>0</v>
      </c>
      <c r="N56" s="10">
        <v>0</v>
      </c>
      <c r="O56" s="12">
        <f t="shared" si="14"/>
        <v>0</v>
      </c>
      <c r="P56" s="10">
        <v>58</v>
      </c>
      <c r="Q56" s="10">
        <v>196655</v>
      </c>
      <c r="R56" s="12">
        <f t="shared" si="15"/>
        <v>13.659442939501284</v>
      </c>
      <c r="S56" s="10">
        <v>0</v>
      </c>
      <c r="T56" s="10">
        <v>0</v>
      </c>
      <c r="U56" s="12">
        <f t="shared" si="16"/>
        <v>0</v>
      </c>
      <c r="V56" s="10">
        <v>0</v>
      </c>
      <c r="W56" s="10">
        <v>0</v>
      </c>
      <c r="X56" s="12">
        <f t="shared" si="17"/>
        <v>0</v>
      </c>
      <c r="Y56" s="10">
        <v>31</v>
      </c>
      <c r="Z56" s="10">
        <v>66825</v>
      </c>
      <c r="AA56" s="12">
        <f t="shared" si="18"/>
        <v>4.6415919983329861</v>
      </c>
      <c r="AB56" s="10">
        <v>0</v>
      </c>
      <c r="AC56" s="10">
        <v>0</v>
      </c>
      <c r="AD56" s="12">
        <f t="shared" si="19"/>
        <v>0</v>
      </c>
      <c r="AE56" s="10">
        <v>8</v>
      </c>
      <c r="AF56" s="10">
        <v>8616</v>
      </c>
      <c r="AG56" s="12">
        <f t="shared" si="20"/>
        <v>0.59845801208585125</v>
      </c>
    </row>
    <row r="57" spans="1:33">
      <c r="A57" s="10">
        <v>50</v>
      </c>
      <c r="B57" s="10" t="s">
        <v>79</v>
      </c>
      <c r="C57" s="10">
        <v>348700</v>
      </c>
      <c r="D57" s="10">
        <v>0</v>
      </c>
      <c r="E57" s="10">
        <f t="shared" si="10"/>
        <v>348700</v>
      </c>
      <c r="F57" s="10">
        <v>154</v>
      </c>
      <c r="G57" s="10">
        <v>656094</v>
      </c>
      <c r="H57" s="12">
        <f t="shared" si="11"/>
        <v>188.15428735302552</v>
      </c>
      <c r="I57" s="10">
        <v>0</v>
      </c>
      <c r="J57" s="12">
        <f t="shared" si="12"/>
        <v>188.15428735302552</v>
      </c>
      <c r="K57" s="10">
        <v>0</v>
      </c>
      <c r="L57" s="12">
        <f t="shared" si="13"/>
        <v>0</v>
      </c>
      <c r="M57" s="10">
        <v>0</v>
      </c>
      <c r="N57" s="10">
        <v>0</v>
      </c>
      <c r="O57" s="12">
        <f t="shared" si="14"/>
        <v>0</v>
      </c>
      <c r="P57" s="10">
        <v>0</v>
      </c>
      <c r="Q57" s="10">
        <v>0</v>
      </c>
      <c r="R57" s="12">
        <f t="shared" si="15"/>
        <v>0</v>
      </c>
      <c r="S57" s="10">
        <v>0</v>
      </c>
      <c r="T57" s="10">
        <v>0</v>
      </c>
      <c r="U57" s="12">
        <f t="shared" si="16"/>
        <v>0</v>
      </c>
      <c r="V57" s="10">
        <v>0</v>
      </c>
      <c r="W57" s="10">
        <v>0</v>
      </c>
      <c r="X57" s="12">
        <f t="shared" si="17"/>
        <v>0</v>
      </c>
      <c r="Y57" s="10">
        <v>30</v>
      </c>
      <c r="Z57" s="10">
        <v>2831</v>
      </c>
      <c r="AA57" s="12">
        <f t="shared" si="18"/>
        <v>0.43149304825223211</v>
      </c>
      <c r="AB57" s="10">
        <v>0</v>
      </c>
      <c r="AC57" s="10">
        <v>0</v>
      </c>
      <c r="AD57" s="12">
        <f t="shared" si="19"/>
        <v>0</v>
      </c>
      <c r="AE57" s="10">
        <v>0</v>
      </c>
      <c r="AF57" s="10">
        <v>0</v>
      </c>
      <c r="AG57" s="12">
        <f t="shared" si="20"/>
        <v>0</v>
      </c>
    </row>
    <row r="58" spans="1:33">
      <c r="A58" s="10">
        <v>51</v>
      </c>
      <c r="B58" s="10" t="s">
        <v>80</v>
      </c>
      <c r="C58" s="10">
        <v>697785</v>
      </c>
      <c r="D58" s="10">
        <v>0</v>
      </c>
      <c r="E58" s="10">
        <f t="shared" si="10"/>
        <v>697785</v>
      </c>
      <c r="F58" s="10">
        <v>3068</v>
      </c>
      <c r="G58" s="10">
        <v>445934</v>
      </c>
      <c r="H58" s="12">
        <f t="shared" si="11"/>
        <v>63.907077394899567</v>
      </c>
      <c r="I58" s="10">
        <v>0</v>
      </c>
      <c r="J58" s="12">
        <f t="shared" si="12"/>
        <v>63.907077394899567</v>
      </c>
      <c r="K58" s="10">
        <v>141467</v>
      </c>
      <c r="L58" s="12">
        <f t="shared" si="13"/>
        <v>31.723752842348869</v>
      </c>
      <c r="M58" s="10">
        <v>0</v>
      </c>
      <c r="N58" s="10">
        <v>0</v>
      </c>
      <c r="O58" s="12">
        <f t="shared" si="14"/>
        <v>0</v>
      </c>
      <c r="P58" s="10">
        <v>145</v>
      </c>
      <c r="Q58" s="10">
        <v>14435</v>
      </c>
      <c r="R58" s="12">
        <f t="shared" si="15"/>
        <v>3.2370261070023818</v>
      </c>
      <c r="S58" s="10">
        <v>0</v>
      </c>
      <c r="T58" s="10">
        <v>0</v>
      </c>
      <c r="U58" s="12">
        <f t="shared" si="16"/>
        <v>0</v>
      </c>
      <c r="V58" s="10">
        <v>0</v>
      </c>
      <c r="W58" s="10">
        <v>0</v>
      </c>
      <c r="X58" s="12">
        <f t="shared" si="17"/>
        <v>0</v>
      </c>
      <c r="Y58" s="10">
        <v>67</v>
      </c>
      <c r="Z58" s="10">
        <v>7589</v>
      </c>
      <c r="AA58" s="12">
        <f t="shared" si="18"/>
        <v>1.7018213457596865</v>
      </c>
      <c r="AB58" s="10">
        <v>0</v>
      </c>
      <c r="AC58" s="10">
        <v>0</v>
      </c>
      <c r="AD58" s="12">
        <f t="shared" si="19"/>
        <v>0</v>
      </c>
      <c r="AE58" s="10">
        <v>192</v>
      </c>
      <c r="AF58" s="10">
        <v>18948</v>
      </c>
      <c r="AG58" s="12">
        <f t="shared" si="20"/>
        <v>4.2490592778303515</v>
      </c>
    </row>
    <row r="59" spans="1:33">
      <c r="A59" s="10">
        <v>52</v>
      </c>
      <c r="B59" s="10" t="s">
        <v>81</v>
      </c>
      <c r="C59" s="10">
        <v>164718</v>
      </c>
      <c r="D59" s="10">
        <v>140</v>
      </c>
      <c r="E59" s="10">
        <f t="shared" si="10"/>
        <v>164858</v>
      </c>
      <c r="F59" s="10">
        <v>128</v>
      </c>
      <c r="G59" s="10">
        <v>18351</v>
      </c>
      <c r="H59" s="12">
        <f t="shared" si="11"/>
        <v>11.13139793034005</v>
      </c>
      <c r="I59" s="10">
        <v>0</v>
      </c>
      <c r="J59" s="12">
        <f t="shared" si="12"/>
        <v>11.13139793034005</v>
      </c>
      <c r="K59" s="10">
        <v>10498</v>
      </c>
      <c r="L59" s="12">
        <f t="shared" si="13"/>
        <v>57.20669173342052</v>
      </c>
      <c r="M59" s="10">
        <v>0</v>
      </c>
      <c r="N59" s="10">
        <v>0</v>
      </c>
      <c r="O59" s="12">
        <f t="shared" si="14"/>
        <v>0</v>
      </c>
      <c r="P59" s="10">
        <v>0</v>
      </c>
      <c r="Q59" s="10">
        <v>0</v>
      </c>
      <c r="R59" s="12">
        <f t="shared" si="15"/>
        <v>0</v>
      </c>
      <c r="S59" s="10">
        <v>0</v>
      </c>
      <c r="T59" s="10">
        <v>0</v>
      </c>
      <c r="U59" s="12">
        <f t="shared" si="16"/>
        <v>0</v>
      </c>
      <c r="V59" s="10">
        <v>0</v>
      </c>
      <c r="W59" s="10">
        <v>0</v>
      </c>
      <c r="X59" s="12">
        <f t="shared" si="17"/>
        <v>0</v>
      </c>
      <c r="Y59" s="10">
        <v>0</v>
      </c>
      <c r="Z59" s="10">
        <v>0</v>
      </c>
      <c r="AA59" s="12">
        <f t="shared" si="18"/>
        <v>0</v>
      </c>
      <c r="AB59" s="10">
        <v>0</v>
      </c>
      <c r="AC59" s="10">
        <v>0</v>
      </c>
      <c r="AD59" s="12">
        <f t="shared" si="19"/>
        <v>0</v>
      </c>
      <c r="AE59" s="10">
        <v>0</v>
      </c>
      <c r="AF59" s="10">
        <v>0</v>
      </c>
      <c r="AG59" s="12">
        <f t="shared" si="20"/>
        <v>0</v>
      </c>
    </row>
    <row r="60" spans="1:33">
      <c r="A60" s="10">
        <v>53</v>
      </c>
      <c r="B60" s="10" t="s">
        <v>82</v>
      </c>
      <c r="C60" s="10">
        <v>1092403</v>
      </c>
      <c r="D60" s="10">
        <v>15185</v>
      </c>
      <c r="E60" s="10">
        <f t="shared" si="10"/>
        <v>1107588</v>
      </c>
      <c r="F60" s="10">
        <v>632</v>
      </c>
      <c r="G60" s="10">
        <v>1203080</v>
      </c>
      <c r="H60" s="12">
        <f t="shared" si="11"/>
        <v>108.62161742452969</v>
      </c>
      <c r="I60" s="10">
        <v>0</v>
      </c>
      <c r="J60" s="12">
        <f t="shared" si="12"/>
        <v>108.62161742452969</v>
      </c>
      <c r="K60" s="10">
        <v>336166</v>
      </c>
      <c r="L60" s="12">
        <f t="shared" si="13"/>
        <v>27.942115237556937</v>
      </c>
      <c r="M60" s="10">
        <v>0</v>
      </c>
      <c r="N60" s="10">
        <v>0</v>
      </c>
      <c r="O60" s="12">
        <f t="shared" si="14"/>
        <v>0</v>
      </c>
      <c r="P60" s="10">
        <v>139</v>
      </c>
      <c r="Q60" s="10">
        <v>264352</v>
      </c>
      <c r="R60" s="12">
        <f t="shared" si="15"/>
        <v>21.972936130598132</v>
      </c>
      <c r="S60" s="10">
        <v>0</v>
      </c>
      <c r="T60" s="10">
        <v>0</v>
      </c>
      <c r="U60" s="12">
        <f t="shared" si="16"/>
        <v>0</v>
      </c>
      <c r="V60" s="10">
        <v>0</v>
      </c>
      <c r="W60" s="10">
        <v>0</v>
      </c>
      <c r="X60" s="12">
        <f t="shared" si="17"/>
        <v>0</v>
      </c>
      <c r="Y60" s="10">
        <v>49</v>
      </c>
      <c r="Z60" s="10">
        <v>42277</v>
      </c>
      <c r="AA60" s="12">
        <f t="shared" si="18"/>
        <v>3.5140639026498652</v>
      </c>
      <c r="AB60" s="10">
        <v>2</v>
      </c>
      <c r="AC60" s="10">
        <v>6578</v>
      </c>
      <c r="AD60" s="12">
        <f t="shared" si="19"/>
        <v>0.54676330751072244</v>
      </c>
      <c r="AE60" s="10">
        <v>0</v>
      </c>
      <c r="AF60" s="10">
        <v>0</v>
      </c>
      <c r="AG60" s="12">
        <f t="shared" si="20"/>
        <v>0</v>
      </c>
    </row>
    <row r="61" spans="1:33" s="9" customFormat="1">
      <c r="A61" s="11"/>
      <c r="B61" s="11" t="s">
        <v>52</v>
      </c>
      <c r="C61" s="11">
        <f>SUM(C45:C60)</f>
        <v>58910996</v>
      </c>
      <c r="D61" s="11">
        <f>SUM(D45:D60)</f>
        <v>175119</v>
      </c>
      <c r="E61" s="10">
        <f t="shared" si="10"/>
        <v>59086115</v>
      </c>
      <c r="F61" s="11">
        <f>SUM(F45:F60)</f>
        <v>66473</v>
      </c>
      <c r="G61" s="11">
        <f>SUM(G45:G60)</f>
        <v>37131938</v>
      </c>
      <c r="H61" s="12">
        <f t="shared" si="11"/>
        <v>62.843762870515349</v>
      </c>
      <c r="I61" s="11">
        <v>0</v>
      </c>
      <c r="J61" s="12">
        <f t="shared" si="12"/>
        <v>62.843762870515349</v>
      </c>
      <c r="K61" s="11">
        <f>SUM(K45:K60)</f>
        <v>11545690</v>
      </c>
      <c r="L61" s="12">
        <f t="shared" si="13"/>
        <v>31.093690827556593</v>
      </c>
      <c r="M61" s="11">
        <v>0</v>
      </c>
      <c r="N61" s="11">
        <v>0</v>
      </c>
      <c r="O61" s="12">
        <f t="shared" si="14"/>
        <v>0</v>
      </c>
      <c r="P61" s="11">
        <f>SUM(P45:P60)</f>
        <v>4476</v>
      </c>
      <c r="Q61" s="11">
        <f>SUM(Q45:Q60)</f>
        <v>1509634</v>
      </c>
      <c r="R61" s="12">
        <f t="shared" si="15"/>
        <v>4.0655944217078028</v>
      </c>
      <c r="S61" s="11">
        <f>SUM(S45:S60)</f>
        <v>52</v>
      </c>
      <c r="T61" s="11">
        <f>SUM(T45:T60)</f>
        <v>10380</v>
      </c>
      <c r="U61" s="12">
        <f t="shared" si="16"/>
        <v>2.7954371786358151E-2</v>
      </c>
      <c r="V61" s="11">
        <f>SUM(V45:V60)</f>
        <v>654</v>
      </c>
      <c r="W61" s="11">
        <f>SUM(W45:W60)</f>
        <v>186146</v>
      </c>
      <c r="X61" s="12">
        <f t="shared" si="17"/>
        <v>0.50130968116988672</v>
      </c>
      <c r="Y61" s="11">
        <f>SUM(Y45:Y60)</f>
        <v>6698</v>
      </c>
      <c r="Z61" s="11">
        <f>SUM(Z45:Z60)</f>
        <v>1812443</v>
      </c>
      <c r="AA61" s="12">
        <f t="shared" si="18"/>
        <v>4.8810891583412639</v>
      </c>
      <c r="AB61" s="11">
        <f>SUM(AB45:AB60)</f>
        <v>4063</v>
      </c>
      <c r="AC61" s="11">
        <f>SUM(AC45:AC60)</f>
        <v>701450</v>
      </c>
      <c r="AD61" s="12">
        <f t="shared" si="19"/>
        <v>1.8890745751002815</v>
      </c>
      <c r="AE61" s="11">
        <f>SUM(AE45:AE60)</f>
        <v>3680</v>
      </c>
      <c r="AF61" s="11">
        <f>SUM(AF45:AF60)</f>
        <v>2483155</v>
      </c>
      <c r="AG61" s="12">
        <f t="shared" si="20"/>
        <v>6.6873832440418282</v>
      </c>
    </row>
    <row r="62" spans="1:33" s="9" customFormat="1">
      <c r="A62" s="11"/>
      <c r="B62" s="11" t="s">
        <v>83</v>
      </c>
      <c r="C62" s="11">
        <f>C27+C44+C61</f>
        <v>560045045</v>
      </c>
      <c r="D62" s="11">
        <f>D27+D44+D61</f>
        <v>141042366</v>
      </c>
      <c r="E62" s="10">
        <f t="shared" si="10"/>
        <v>701087411</v>
      </c>
      <c r="F62" s="11">
        <f>F27+F44+F61</f>
        <v>423775</v>
      </c>
      <c r="G62" s="11">
        <f>G27+G44+G61</f>
        <v>217484023</v>
      </c>
      <c r="H62" s="12">
        <f t="shared" si="11"/>
        <v>31.020956814755873</v>
      </c>
      <c r="I62" s="11">
        <v>0</v>
      </c>
      <c r="J62" s="12">
        <f t="shared" si="12"/>
        <v>31.020956814755873</v>
      </c>
      <c r="K62" s="11">
        <f>K27+K44+K61</f>
        <v>79067752</v>
      </c>
      <c r="L62" s="12">
        <f t="shared" si="13"/>
        <v>36.355660020138579</v>
      </c>
      <c r="M62" s="11">
        <f>M27+M44+M61</f>
        <v>447</v>
      </c>
      <c r="N62" s="11">
        <f>N27+N44+N61</f>
        <v>3364</v>
      </c>
      <c r="O62" s="12">
        <f t="shared" si="14"/>
        <v>1.5467802892353154E-3</v>
      </c>
      <c r="P62" s="11">
        <f>P27+P44+P61</f>
        <v>57573</v>
      </c>
      <c r="Q62" s="11">
        <f>Q27+Q44+Q61</f>
        <v>10873556</v>
      </c>
      <c r="R62" s="12">
        <f t="shared" si="15"/>
        <v>4.9997033575197385</v>
      </c>
      <c r="S62" s="11">
        <f>S27+S44+S61</f>
        <v>2156</v>
      </c>
      <c r="T62" s="11">
        <f>T27+T44+T61</f>
        <v>488197</v>
      </c>
      <c r="U62" s="12">
        <f t="shared" si="16"/>
        <v>0.22447488016165673</v>
      </c>
      <c r="V62" s="11">
        <f>V27+V44+V61</f>
        <v>7493</v>
      </c>
      <c r="W62" s="11">
        <f>W27+W44+W61</f>
        <v>2701832</v>
      </c>
      <c r="X62" s="12">
        <f t="shared" si="17"/>
        <v>1.2423128663570842</v>
      </c>
      <c r="Y62" s="11">
        <f>Y27+Y44+Y61</f>
        <v>78898</v>
      </c>
      <c r="Z62" s="11">
        <f>Z27+Z44+Z61</f>
        <v>25630907</v>
      </c>
      <c r="AA62" s="12">
        <f t="shared" si="18"/>
        <v>11.785190767783433</v>
      </c>
      <c r="AB62" s="11">
        <f>AB27+AB44+AB61</f>
        <v>56689</v>
      </c>
      <c r="AC62" s="11">
        <f>AC27+AC44+AC61</f>
        <v>8053796</v>
      </c>
      <c r="AD62" s="12">
        <f t="shared" si="19"/>
        <v>3.7031667379079156</v>
      </c>
      <c r="AE62" s="11">
        <f>AE27+AE44+AE61</f>
        <v>10630</v>
      </c>
      <c r="AF62" s="11">
        <f>AF27+AF44+AF61</f>
        <v>8927785</v>
      </c>
      <c r="AG62" s="12">
        <f t="shared" si="20"/>
        <v>4.1050302807760737</v>
      </c>
    </row>
  </sheetData>
  <mergeCells count="13">
    <mergeCell ref="AB4:AC4"/>
    <mergeCell ref="AE4:AF4"/>
    <mergeCell ref="A1:AG1"/>
    <mergeCell ref="A2:AG2"/>
    <mergeCell ref="V4:W4"/>
    <mergeCell ref="Y4:Z4"/>
    <mergeCell ref="M4:N4"/>
    <mergeCell ref="P4:Q4"/>
    <mergeCell ref="S4:T4"/>
    <mergeCell ref="AF3:AG3"/>
    <mergeCell ref="A4:A5"/>
    <mergeCell ref="B4:B5"/>
    <mergeCell ref="F4:G4"/>
  </mergeCells>
  <pageMargins left="0" right="0" top="0" bottom="0" header="0" footer="0"/>
  <pageSetup paperSize="9" scale="60" orientation="landscape" horizontalDpi="300" verticalDpi="3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Rai</dc:creator>
  <cp:lastModifiedBy>2836637</cp:lastModifiedBy>
  <cp:lastPrinted>2018-05-29T14:47:53Z</cp:lastPrinted>
  <dcterms:created xsi:type="dcterms:W3CDTF">2016-09-17T10:40:05Z</dcterms:created>
  <dcterms:modified xsi:type="dcterms:W3CDTF">2018-05-29T14:47:59Z</dcterms:modified>
</cp:coreProperties>
</file>